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'Foglio1'!$A$3:$W$143</definedName>
  </definedNames>
  <calcPr fullCalcOnLoad="1"/>
</workbook>
</file>

<file path=xl/sharedStrings.xml><?xml version="1.0" encoding="utf-8"?>
<sst xmlns="http://schemas.openxmlformats.org/spreadsheetml/2006/main" count="458" uniqueCount="92">
  <si>
    <t>LUNEDI'</t>
  </si>
  <si>
    <t>MARTEDI'</t>
  </si>
  <si>
    <t>MERCOLEDI'</t>
  </si>
  <si>
    <t>GIOVEDI'</t>
  </si>
  <si>
    <t>VENERDI'</t>
  </si>
  <si>
    <t xml:space="preserve"> SABATO</t>
  </si>
  <si>
    <t>LUNEDI</t>
  </si>
  <si>
    <t>MARTEDI</t>
  </si>
  <si>
    <t>MERCOLEDI</t>
  </si>
  <si>
    <t>GIOVEDI</t>
  </si>
  <si>
    <t>VENERDI</t>
  </si>
  <si>
    <t xml:space="preserve"> DOMENICA</t>
  </si>
  <si>
    <t>FARMACIA DI VIA MONTENOTTE</t>
  </si>
  <si>
    <t>MATTINO</t>
  </si>
  <si>
    <t>CHIUSO</t>
  </si>
  <si>
    <t>-</t>
  </si>
  <si>
    <t>VIA MONTENOTTE 48 R</t>
  </si>
  <si>
    <t xml:space="preserve">TOT. ORE </t>
  </si>
  <si>
    <t>TEL. FAX 019 829949</t>
  </si>
  <si>
    <t>POMERIGGIO</t>
  </si>
  <si>
    <t>email: farmaciadimontenotte@alice.it</t>
  </si>
  <si>
    <t>FARMACIA DI LAVAGNOLA</t>
  </si>
  <si>
    <t>VIA CRISPI 55 R</t>
  </si>
  <si>
    <t>TEL 019 812491 - FAX 019 8337024</t>
  </si>
  <si>
    <t>TOT. ORE</t>
  </si>
  <si>
    <t>email: farmaciadilavagnola@alice.it</t>
  </si>
  <si>
    <t>FARMACIA SAETTONE</t>
  </si>
  <si>
    <t>VIA PALEOCAPA 147 R</t>
  </si>
  <si>
    <t>TEL e FAX 019 829803</t>
  </si>
  <si>
    <t>email: farmaciasaettone@alice.it</t>
  </si>
  <si>
    <t>FARMACIA PIEMONTESE</t>
  </si>
  <si>
    <t>VIA TORINO 77 R</t>
  </si>
  <si>
    <t>TEL 019 820502</t>
  </si>
  <si>
    <t>FARMACIA VALENTI</t>
  </si>
  <si>
    <t>VIA QUILIANO 4 R</t>
  </si>
  <si>
    <t>FARMACIA FASCIE</t>
  </si>
  <si>
    <t>VIA PAOLO BOPSELLI 24 R</t>
  </si>
  <si>
    <t>TEL 019 850555</t>
  </si>
  <si>
    <t>FARMACIA NUOVA</t>
  </si>
  <si>
    <t>VIA LUIGI CORSI 42 R</t>
  </si>
  <si>
    <t>FARMACIA DEL TEATRO</t>
  </si>
  <si>
    <t>PIAZZA DIAZ 64 R</t>
  </si>
  <si>
    <t xml:space="preserve">TEL e FAX  019 851923 </t>
  </si>
  <si>
    <t>FARMACIA DI LEGINO</t>
  </si>
  <si>
    <t>VIA BOVE 19 R</t>
  </si>
  <si>
    <t>TEL 019 862025 FAX 019 264735</t>
  </si>
  <si>
    <t>FARMACIA DELLE FORNACI</t>
  </si>
  <si>
    <t>CORSO VITTORIO VENETO 148 R</t>
  </si>
  <si>
    <t xml:space="preserve">TEL 019 804602 FAX 019 811969 </t>
  </si>
  <si>
    <t>FARMACIA SAN FRANCESCO</t>
  </si>
  <si>
    <t>CORSO TARDY &amp; BENECH 108 R</t>
  </si>
  <si>
    <t>FAX 019 827436</t>
  </si>
  <si>
    <t>FARMACIA DEL SANTUARIO</t>
  </si>
  <si>
    <t>PIAZZA SANTUARIO 150R</t>
  </si>
  <si>
    <t>TEL e FAX 019 879189</t>
  </si>
  <si>
    <t>FARMACIA FARINA</t>
  </si>
  <si>
    <t>VIA PIETRO GIURIA 15 R</t>
  </si>
  <si>
    <t>FARMACIA DELLA VILLETTA</t>
  </si>
  <si>
    <t>VIA MONTEGRAPPA 24 R</t>
  </si>
  <si>
    <t>TEL 019 825500 FAX 019 8403595</t>
  </si>
  <si>
    <t>FARMACIA CENTRALE</t>
  </si>
  <si>
    <t>CORSO ITALIA 121 R</t>
  </si>
  <si>
    <t>TEL 019 850518 FAX 019 813857</t>
  </si>
  <si>
    <t>FARMACIA MONGRIFONE</t>
  </si>
  <si>
    <t>VIA DON MINZONI 24 R</t>
  </si>
  <si>
    <t>FARMACIA SAN LORENZO</t>
  </si>
  <si>
    <t>VIA SAN LORENZO 55 R</t>
  </si>
  <si>
    <t>TEL 019 850473 FAX 019 8403350</t>
  </si>
  <si>
    <t>FARMACIA PADOVANI</t>
  </si>
  <si>
    <t>VIA CHIAVELLA 14 R</t>
  </si>
  <si>
    <t>TEL 019 801318 FAX 019 8484008</t>
  </si>
  <si>
    <t>FARMACIA SAN PAOLO</t>
  </si>
  <si>
    <t>CORSO ITALIA 178 R</t>
  </si>
  <si>
    <t>TEL 019 829937 FAX 019 8403154</t>
  </si>
  <si>
    <t>FARMACIA MODERNA</t>
  </si>
  <si>
    <t>CORSO MAZZINI 54A R</t>
  </si>
  <si>
    <t>TEL 019 829862 FAX 802932</t>
  </si>
  <si>
    <t>FARMACIA DELLE ERBE</t>
  </si>
  <si>
    <t>VIA LUIGI CORSI 69 R</t>
  </si>
  <si>
    <t>TEL 019 824919 FAX 019 813120</t>
  </si>
  <si>
    <t>FARMACIA ALLA TORRETTA</t>
  </si>
  <si>
    <t>VIA PALEOCAPA 3 R</t>
  </si>
  <si>
    <t>TEL 019 851558 FAX 019851669</t>
  </si>
  <si>
    <t>FARMACIA INTERNAZIONALE</t>
  </si>
  <si>
    <t>VIA PALEOCAPA 81 R</t>
  </si>
  <si>
    <t>TEL 018822624 FAX 019 827992</t>
  </si>
  <si>
    <t>FARMACIA RICCARDI</t>
  </si>
  <si>
    <t>VIA PIAVE 38 R</t>
  </si>
  <si>
    <t>FAX 019 812545</t>
  </si>
  <si>
    <t>FARMACIA DELLA FERRERA</t>
  </si>
  <si>
    <t>CORSO ITALIA 153 R</t>
  </si>
  <si>
    <t>FAX 019 812177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</si>
</sst>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dimontenotte@alice.it" TargetMode="External" /><Relationship Id="rId2" Type="http://schemas.openxmlformats.org/officeDocument/2006/relationships/hyperlink" Target="mailto:farmaciadilavagnola@alice.it" TargetMode="External" /><Relationship Id="rId3" Type="http://schemas.openxmlformats.org/officeDocument/2006/relationships/hyperlink" Target="mailto:farmaciasaettone@alice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43"/>
  <sheetViews>
    <sheetView tabSelected="1" workbookViewId="0" topLeftCell="A1">
      <selection activeCell="A7" sqref="A7"/>
    </sheetView>
  </sheetViews>
  <sheetFormatPr defaultColWidth="12.57421875" defaultRowHeight="12.75"/>
  <cols>
    <col min="1" max="1" width="31.8515625" style="0" customWidth="1"/>
    <col min="2" max="2" width="2.421875" style="0" customWidth="1"/>
    <col min="3" max="3" width="13.421875" style="0" customWidth="1"/>
    <col min="4" max="4" width="6.140625" style="1" customWidth="1"/>
    <col min="5" max="5" width="1.57421875" style="0" customWidth="1"/>
    <col min="6" max="6" width="6.00390625" style="2" customWidth="1"/>
    <col min="7" max="7" width="6.140625" style="2" customWidth="1"/>
    <col min="8" max="8" width="1.57421875" style="3" customWidth="1"/>
    <col min="9" max="10" width="6.140625" style="2" customWidth="1"/>
    <col min="11" max="11" width="1.57421875" style="3" customWidth="1"/>
    <col min="12" max="13" width="6.140625" style="2" customWidth="1"/>
    <col min="14" max="14" width="1.57421875" style="3" customWidth="1"/>
    <col min="15" max="16" width="6.140625" style="2" customWidth="1"/>
    <col min="17" max="17" width="1.57421875" style="3" customWidth="1"/>
    <col min="18" max="19" width="6.140625" style="2" customWidth="1"/>
    <col min="20" max="20" width="1.57421875" style="3" customWidth="1"/>
    <col min="21" max="21" width="6.140625" style="2" customWidth="1"/>
    <col min="22" max="22" width="3.8515625" style="2" customWidth="1"/>
    <col min="23" max="23" width="9.28125" style="0" customWidth="1"/>
    <col min="24" max="16384" width="11.57421875" style="0" customWidth="1"/>
  </cols>
  <sheetData>
    <row r="2" spans="8:20" ht="12.75">
      <c r="H2"/>
      <c r="K2"/>
      <c r="N2"/>
      <c r="Q2"/>
      <c r="T2"/>
    </row>
    <row r="3" spans="4:30" ht="12.75">
      <c r="D3"/>
      <c r="E3" s="4" t="s">
        <v>0</v>
      </c>
      <c r="F3"/>
      <c r="G3"/>
      <c r="H3" s="4" t="s">
        <v>1</v>
      </c>
      <c r="I3"/>
      <c r="J3"/>
      <c r="K3" s="4" t="s">
        <v>2</v>
      </c>
      <c r="L3"/>
      <c r="M3"/>
      <c r="N3" s="4" t="s">
        <v>3</v>
      </c>
      <c r="O3"/>
      <c r="P3"/>
      <c r="Q3" s="4" t="s">
        <v>4</v>
      </c>
      <c r="R3"/>
      <c r="S3"/>
      <c r="T3" s="4" t="s">
        <v>5</v>
      </c>
      <c r="U3"/>
      <c r="V3"/>
      <c r="X3" s="5" t="s">
        <v>6</v>
      </c>
      <c r="Y3" s="5" t="s">
        <v>7</v>
      </c>
      <c r="Z3" s="5" t="s">
        <v>8</v>
      </c>
      <c r="AA3" s="5" t="s">
        <v>9</v>
      </c>
      <c r="AB3" s="5" t="s">
        <v>10</v>
      </c>
      <c r="AC3" s="5" t="s">
        <v>5</v>
      </c>
      <c r="AD3" s="5" t="s">
        <v>11</v>
      </c>
    </row>
    <row r="4" spans="11:24" ht="12.75">
      <c r="K4" s="6"/>
      <c r="Q4" s="6"/>
      <c r="X4" s="5"/>
    </row>
    <row r="5" spans="1:29" ht="12.75">
      <c r="A5" s="7" t="s">
        <v>12</v>
      </c>
      <c r="C5" s="8" t="s">
        <v>13</v>
      </c>
      <c r="E5" s="3" t="s">
        <v>14</v>
      </c>
      <c r="F5" s="1"/>
      <c r="G5" s="1">
        <v>8.3</v>
      </c>
      <c r="H5" s="3" t="s">
        <v>15</v>
      </c>
      <c r="I5" s="1">
        <v>13</v>
      </c>
      <c r="J5" s="1">
        <v>8.3</v>
      </c>
      <c r="K5" s="3" t="s">
        <v>15</v>
      </c>
      <c r="L5" s="1">
        <v>13</v>
      </c>
      <c r="M5" s="1">
        <v>8.3</v>
      </c>
      <c r="N5" s="3" t="s">
        <v>15</v>
      </c>
      <c r="O5" s="1">
        <v>13</v>
      </c>
      <c r="P5" s="1">
        <v>8.3</v>
      </c>
      <c r="Q5" s="3" t="s">
        <v>15</v>
      </c>
      <c r="R5" s="1">
        <v>13</v>
      </c>
      <c r="S5" s="1">
        <v>8.3</v>
      </c>
      <c r="T5" s="3" t="s">
        <v>15</v>
      </c>
      <c r="U5" s="1">
        <v>13</v>
      </c>
      <c r="V5"/>
      <c r="Y5" s="9">
        <f>I5-G5</f>
        <v>4.699999999999999</v>
      </c>
      <c r="Z5" s="9">
        <f>L5-J5</f>
        <v>4.699999999999999</v>
      </c>
      <c r="AA5" s="9">
        <f>O5-M5</f>
        <v>4.699999999999999</v>
      </c>
      <c r="AB5" s="9">
        <f>R5-P5</f>
        <v>4.699999999999999</v>
      </c>
      <c r="AC5" s="9">
        <f>U5-S5</f>
        <v>4.699999999999999</v>
      </c>
    </row>
    <row r="6" spans="1:23" ht="12.75">
      <c r="A6" s="10" t="s">
        <v>16</v>
      </c>
      <c r="C6" s="8"/>
      <c r="E6" s="6"/>
      <c r="W6" s="10" t="s">
        <v>17</v>
      </c>
    </row>
    <row r="7" spans="1:29" ht="12.75">
      <c r="A7" s="10" t="s">
        <v>18</v>
      </c>
      <c r="C7" s="7" t="s">
        <v>19</v>
      </c>
      <c r="D7" s="11">
        <v>15.3</v>
      </c>
      <c r="E7" s="12" t="s">
        <v>15</v>
      </c>
      <c r="F7" s="11">
        <v>19.3</v>
      </c>
      <c r="G7" s="13">
        <v>15.3</v>
      </c>
      <c r="H7" s="12" t="s">
        <v>15</v>
      </c>
      <c r="I7" s="13">
        <v>19.3</v>
      </c>
      <c r="J7" s="13">
        <v>15.3</v>
      </c>
      <c r="K7" s="12" t="s">
        <v>15</v>
      </c>
      <c r="L7" s="13">
        <v>19.3</v>
      </c>
      <c r="M7" s="13">
        <v>15.3</v>
      </c>
      <c r="N7" s="12" t="s">
        <v>15</v>
      </c>
      <c r="O7" s="13">
        <v>19.3</v>
      </c>
      <c r="P7" s="13">
        <v>15.3</v>
      </c>
      <c r="Q7" s="12" t="s">
        <v>15</v>
      </c>
      <c r="R7" s="13">
        <v>19.3</v>
      </c>
      <c r="S7" s="13">
        <v>15.3</v>
      </c>
      <c r="T7" s="12" t="s">
        <v>15</v>
      </c>
      <c r="U7" s="13">
        <v>19.3</v>
      </c>
      <c r="V7" s="10"/>
      <c r="W7" s="10">
        <f>SUM(X5:AC7)-1</f>
        <v>46.5</v>
      </c>
      <c r="X7" s="9">
        <f>F7-D7</f>
        <v>4</v>
      </c>
      <c r="Y7" s="9">
        <f>I7-G7</f>
        <v>4</v>
      </c>
      <c r="Z7" s="9">
        <f>L7-J7</f>
        <v>4</v>
      </c>
      <c r="AA7" s="9">
        <f>O7-M7</f>
        <v>4</v>
      </c>
      <c r="AB7" s="9">
        <f>R7-P7</f>
        <v>4</v>
      </c>
      <c r="AC7" s="9">
        <f>U7-S7</f>
        <v>4</v>
      </c>
    </row>
    <row r="8" spans="1:22" ht="12.75">
      <c r="A8" s="14" t="s">
        <v>20</v>
      </c>
      <c r="C8" s="8"/>
      <c r="D8" s="2"/>
      <c r="E8" s="3"/>
      <c r="G8" s="1"/>
      <c r="I8" s="1"/>
      <c r="J8" s="1"/>
      <c r="L8" s="1"/>
      <c r="M8" s="1"/>
      <c r="O8" s="1"/>
      <c r="P8" s="1"/>
      <c r="R8" s="1"/>
      <c r="S8" s="1"/>
      <c r="U8" s="1"/>
      <c r="V8"/>
    </row>
    <row r="9" spans="1:3" ht="12.75">
      <c r="A9" s="10"/>
      <c r="C9" s="8"/>
    </row>
    <row r="10" spans="1:30" ht="12.75">
      <c r="A10" s="8" t="s">
        <v>21</v>
      </c>
      <c r="D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 s="5" t="s">
        <v>6</v>
      </c>
      <c r="Y10" s="5" t="s">
        <v>7</v>
      </c>
      <c r="Z10" s="5" t="s">
        <v>8</v>
      </c>
      <c r="AA10" s="5" t="s">
        <v>9</v>
      </c>
      <c r="AB10" s="5" t="s">
        <v>10</v>
      </c>
      <c r="AC10" s="5" t="s">
        <v>5</v>
      </c>
      <c r="AD10" s="5" t="s">
        <v>11</v>
      </c>
    </row>
    <row r="11" spans="1:24" ht="12.75">
      <c r="A11" t="s">
        <v>22</v>
      </c>
      <c r="C11" s="8" t="s">
        <v>13</v>
      </c>
      <c r="D11" s="1">
        <v>8</v>
      </c>
      <c r="E11" s="3" t="s">
        <v>15</v>
      </c>
      <c r="F11" s="1">
        <v>13</v>
      </c>
      <c r="G11" s="1">
        <v>8</v>
      </c>
      <c r="H11" s="3" t="s">
        <v>15</v>
      </c>
      <c r="I11" s="1">
        <v>13</v>
      </c>
      <c r="J11" s="1">
        <v>8</v>
      </c>
      <c r="K11" s="3" t="s">
        <v>15</v>
      </c>
      <c r="L11" s="1">
        <v>13</v>
      </c>
      <c r="M11" s="1">
        <v>8</v>
      </c>
      <c r="N11" s="3" t="s">
        <v>15</v>
      </c>
      <c r="O11" s="1">
        <v>13</v>
      </c>
      <c r="P11" s="1">
        <v>8</v>
      </c>
      <c r="Q11" s="3" t="s">
        <v>15</v>
      </c>
      <c r="R11" s="1">
        <v>13</v>
      </c>
      <c r="S11" s="1">
        <v>8.3</v>
      </c>
      <c r="T11" s="3" t="s">
        <v>15</v>
      </c>
      <c r="U11" s="1">
        <v>13</v>
      </c>
      <c r="V11"/>
      <c r="X11" s="5"/>
    </row>
    <row r="12" spans="1:29" ht="12.75">
      <c r="A12" t="s">
        <v>23</v>
      </c>
      <c r="C12" s="8"/>
      <c r="E12" s="6"/>
      <c r="W12" t="s">
        <v>24</v>
      </c>
      <c r="X12" s="9">
        <f>F11-D11</f>
        <v>5</v>
      </c>
      <c r="Y12" s="9">
        <f>I11-G11</f>
        <v>5</v>
      </c>
      <c r="Z12" s="9">
        <f>L11-J11</f>
        <v>5</v>
      </c>
      <c r="AA12" s="9">
        <f>O11-M11</f>
        <v>5</v>
      </c>
      <c r="AB12" s="9">
        <f>R11-P11</f>
        <v>5</v>
      </c>
      <c r="AC12" s="9">
        <f>U11-S11</f>
        <v>4.699999999999999</v>
      </c>
    </row>
    <row r="13" spans="1:23" ht="12.75">
      <c r="A13" s="15" t="s">
        <v>25</v>
      </c>
      <c r="C13" s="8" t="s">
        <v>19</v>
      </c>
      <c r="D13" s="2">
        <v>15</v>
      </c>
      <c r="E13" s="3" t="s">
        <v>15</v>
      </c>
      <c r="F13" s="2">
        <v>19.3</v>
      </c>
      <c r="G13" s="2">
        <v>15</v>
      </c>
      <c r="H13" s="3" t="s">
        <v>15</v>
      </c>
      <c r="I13" s="2">
        <v>19.3</v>
      </c>
      <c r="J13" s="2">
        <v>15</v>
      </c>
      <c r="K13" s="3" t="s">
        <v>15</v>
      </c>
      <c r="L13" s="2">
        <v>19.3</v>
      </c>
      <c r="M13" s="2">
        <v>15</v>
      </c>
      <c r="N13" s="3" t="s">
        <v>15</v>
      </c>
      <c r="O13" s="2">
        <v>19.3</v>
      </c>
      <c r="P13" s="2">
        <v>15</v>
      </c>
      <c r="Q13" s="3" t="s">
        <v>15</v>
      </c>
      <c r="R13" s="2">
        <v>19.3</v>
      </c>
      <c r="S13"/>
      <c r="T13" s="3" t="s">
        <v>14</v>
      </c>
      <c r="U13"/>
      <c r="V13"/>
      <c r="W13" s="9">
        <f>SUM(X12:AC14)+0.8</f>
        <v>52</v>
      </c>
    </row>
    <row r="14" spans="4:29" ht="12.75">
      <c r="D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 s="9">
        <f>F13-D13</f>
        <v>4.300000000000001</v>
      </c>
      <c r="Y14" s="9">
        <f>I13-G13</f>
        <v>4.300000000000001</v>
      </c>
      <c r="Z14" s="9">
        <f>L13-J13</f>
        <v>4.300000000000001</v>
      </c>
      <c r="AA14" s="9">
        <f>O13-M13</f>
        <v>4.300000000000001</v>
      </c>
      <c r="AB14" s="9">
        <f>R13-P13</f>
        <v>4.300000000000001</v>
      </c>
      <c r="AC14" s="9">
        <f>U13-S13</f>
        <v>0</v>
      </c>
    </row>
    <row r="15" spans="1:24" ht="12.75">
      <c r="A15" s="8" t="s">
        <v>26</v>
      </c>
      <c r="D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 s="5"/>
    </row>
    <row r="16" spans="1:29" ht="12.75">
      <c r="A16" t="s">
        <v>27</v>
      </c>
      <c r="C16" s="8" t="s">
        <v>13</v>
      </c>
      <c r="D16" s="2">
        <v>8.3</v>
      </c>
      <c r="E16" s="3" t="s">
        <v>15</v>
      </c>
      <c r="F16" s="2">
        <v>13.3</v>
      </c>
      <c r="G16" s="1">
        <v>8.3</v>
      </c>
      <c r="H16" s="3" t="s">
        <v>15</v>
      </c>
      <c r="I16" s="1">
        <v>13.15</v>
      </c>
      <c r="J16" s="1">
        <v>8.3</v>
      </c>
      <c r="K16" s="3" t="s">
        <v>15</v>
      </c>
      <c r="L16" s="1">
        <v>13.15</v>
      </c>
      <c r="M16" s="1">
        <v>8.3</v>
      </c>
      <c r="N16" s="3" t="s">
        <v>15</v>
      </c>
      <c r="O16" s="1">
        <v>13.15</v>
      </c>
      <c r="P16" s="1">
        <v>8.3</v>
      </c>
      <c r="Q16" s="3" t="s">
        <v>15</v>
      </c>
      <c r="R16" s="1">
        <v>13.15</v>
      </c>
      <c r="S16"/>
      <c r="T16" s="3" t="s">
        <v>14</v>
      </c>
      <c r="U16"/>
      <c r="X16" s="9">
        <f>F16-D16</f>
        <v>5</v>
      </c>
      <c r="Y16" s="9">
        <f>I16-G16</f>
        <v>4.85</v>
      </c>
      <c r="Z16" s="9">
        <f>L16-J16</f>
        <v>4.85</v>
      </c>
      <c r="AA16" s="9">
        <f>O16-M16</f>
        <v>4.85</v>
      </c>
      <c r="AB16" s="9">
        <f>R16-P16</f>
        <v>4.85</v>
      </c>
      <c r="AC16" s="9">
        <f>U16-S16</f>
        <v>0</v>
      </c>
    </row>
    <row r="17" spans="1:23" ht="12.75">
      <c r="A17" t="s">
        <v>28</v>
      </c>
      <c r="C17" s="8"/>
      <c r="E17" s="6"/>
      <c r="W17" t="s">
        <v>24</v>
      </c>
    </row>
    <row r="18" spans="1:29" ht="12.75">
      <c r="A18" s="15" t="s">
        <v>29</v>
      </c>
      <c r="C18" s="8" t="s">
        <v>19</v>
      </c>
      <c r="D18" s="2">
        <v>14.3</v>
      </c>
      <c r="E18" s="3" t="s">
        <v>15</v>
      </c>
      <c r="F18" s="2">
        <v>19.3</v>
      </c>
      <c r="G18" s="1">
        <v>14.45</v>
      </c>
      <c r="H18" s="3" t="s">
        <v>15</v>
      </c>
      <c r="I18" s="1">
        <v>19.3</v>
      </c>
      <c r="J18" s="1">
        <v>14.45</v>
      </c>
      <c r="K18" s="3" t="s">
        <v>15</v>
      </c>
      <c r="L18" s="1">
        <v>19.3</v>
      </c>
      <c r="M18" s="1">
        <v>14.45</v>
      </c>
      <c r="N18" s="3" t="s">
        <v>15</v>
      </c>
      <c r="O18" s="1">
        <v>19.3</v>
      </c>
      <c r="P18" s="1">
        <v>14.45</v>
      </c>
      <c r="Q18" s="3" t="s">
        <v>15</v>
      </c>
      <c r="R18" s="1">
        <v>19.3</v>
      </c>
      <c r="S18" s="1">
        <v>15.3</v>
      </c>
      <c r="T18" s="3" t="s">
        <v>15</v>
      </c>
      <c r="U18" s="1">
        <v>19.3</v>
      </c>
      <c r="W18" s="9">
        <f>SUM(X16:AC18)-0.8</f>
        <v>52.00000000000001</v>
      </c>
      <c r="X18" s="9">
        <f>F18-D18</f>
        <v>5</v>
      </c>
      <c r="Y18" s="9">
        <f>I18-G18</f>
        <v>4.85</v>
      </c>
      <c r="Z18" s="9">
        <f>L18-J18</f>
        <v>4.85</v>
      </c>
      <c r="AA18" s="9">
        <f>O18-M18</f>
        <v>4.85</v>
      </c>
      <c r="AB18" s="9">
        <f>R18-P18</f>
        <v>4.85</v>
      </c>
      <c r="AC18" s="9">
        <f>U18-S18</f>
        <v>4</v>
      </c>
    </row>
    <row r="19" spans="3:30" ht="12.75">
      <c r="C19" s="8"/>
      <c r="D19" s="2"/>
      <c r="E19" s="3"/>
      <c r="G19" s="1"/>
      <c r="I19" s="1"/>
      <c r="J19" s="1"/>
      <c r="L19" s="1"/>
      <c r="M19" s="1"/>
      <c r="O19" s="1"/>
      <c r="P19" s="1"/>
      <c r="R19" s="1"/>
      <c r="S19" s="1"/>
      <c r="U19" s="1"/>
      <c r="X19" s="5" t="s">
        <v>6</v>
      </c>
      <c r="Y19" s="5" t="s">
        <v>7</v>
      </c>
      <c r="Z19" s="5" t="s">
        <v>8</v>
      </c>
      <c r="AA19" s="5" t="s">
        <v>9</v>
      </c>
      <c r="AB19" s="5" t="s">
        <v>10</v>
      </c>
      <c r="AC19" s="5" t="s">
        <v>5</v>
      </c>
      <c r="AD19" s="5" t="s">
        <v>11</v>
      </c>
    </row>
    <row r="20" spans="1:29" ht="12.75">
      <c r="A20" s="8" t="s">
        <v>30</v>
      </c>
      <c r="C20" s="8" t="s">
        <v>13</v>
      </c>
      <c r="D20" s="1">
        <v>8.3</v>
      </c>
      <c r="E20" s="3" t="s">
        <v>15</v>
      </c>
      <c r="F20" s="2">
        <v>13</v>
      </c>
      <c r="G20" s="2">
        <v>8.3</v>
      </c>
      <c r="H20" s="3" t="s">
        <v>15</v>
      </c>
      <c r="I20" s="2">
        <v>13</v>
      </c>
      <c r="J20" s="2">
        <v>8.3</v>
      </c>
      <c r="K20" s="3" t="s">
        <v>15</v>
      </c>
      <c r="L20" s="2">
        <v>13</v>
      </c>
      <c r="M20" s="2">
        <v>8.3</v>
      </c>
      <c r="N20" s="3" t="s">
        <v>15</v>
      </c>
      <c r="O20" s="2">
        <v>13</v>
      </c>
      <c r="P20" s="2">
        <v>8.3</v>
      </c>
      <c r="Q20" s="3" t="s">
        <v>15</v>
      </c>
      <c r="R20" s="2">
        <v>13</v>
      </c>
      <c r="S20" s="2">
        <v>8.3</v>
      </c>
      <c r="T20" s="3" t="s">
        <v>15</v>
      </c>
      <c r="U20" s="2">
        <v>13</v>
      </c>
      <c r="X20" s="9">
        <f>F20-D20</f>
        <v>4.699999999999999</v>
      </c>
      <c r="Y20" s="9">
        <f>I20-G20</f>
        <v>4.699999999999999</v>
      </c>
      <c r="Z20" s="9">
        <f>L20-J20</f>
        <v>4.699999999999999</v>
      </c>
      <c r="AA20" s="9">
        <f>O20-M20</f>
        <v>4.699999999999999</v>
      </c>
      <c r="AB20" s="9">
        <f>R20-P20</f>
        <v>4.699999999999999</v>
      </c>
      <c r="AC20" s="9">
        <f>U20-S20</f>
        <v>4.699999999999999</v>
      </c>
    </row>
    <row r="21" spans="1:23" ht="12.75">
      <c r="A21" t="s">
        <v>31</v>
      </c>
      <c r="C21" s="8"/>
      <c r="H21"/>
      <c r="K21"/>
      <c r="N21"/>
      <c r="Q21"/>
      <c r="T21"/>
      <c r="W21" s="3" t="s">
        <v>24</v>
      </c>
    </row>
    <row r="22" spans="1:29" ht="12.75">
      <c r="A22" t="s">
        <v>32</v>
      </c>
      <c r="C22" s="8" t="s">
        <v>19</v>
      </c>
      <c r="D22" s="1">
        <v>14.3</v>
      </c>
      <c r="E22" s="3" t="s">
        <v>15</v>
      </c>
      <c r="F22" s="2">
        <v>19.3</v>
      </c>
      <c r="G22" s="2">
        <v>14.3</v>
      </c>
      <c r="H22" s="3" t="s">
        <v>15</v>
      </c>
      <c r="I22" s="2">
        <v>19.3</v>
      </c>
      <c r="J22" s="2">
        <v>14.3</v>
      </c>
      <c r="K22" s="3" t="s">
        <v>15</v>
      </c>
      <c r="L22" s="2">
        <v>19.3</v>
      </c>
      <c r="M22" s="2">
        <v>14.3</v>
      </c>
      <c r="N22" s="3" t="s">
        <v>15</v>
      </c>
      <c r="O22" s="2">
        <v>19.3</v>
      </c>
      <c r="P22" s="2">
        <v>14.3</v>
      </c>
      <c r="Q22" s="3" t="s">
        <v>15</v>
      </c>
      <c r="R22" s="2">
        <v>19.3</v>
      </c>
      <c r="T22" s="3" t="s">
        <v>14</v>
      </c>
      <c r="W22" s="9">
        <f>SUM(X20:AC22)-1.2</f>
        <v>52</v>
      </c>
      <c r="X22" s="9">
        <f>F22-D22</f>
        <v>5</v>
      </c>
      <c r="Y22" s="9">
        <f>I22-G22</f>
        <v>5</v>
      </c>
      <c r="Z22" s="9">
        <f>L22-J22</f>
        <v>5</v>
      </c>
      <c r="AA22" s="9">
        <f>O22-M22</f>
        <v>5</v>
      </c>
      <c r="AB22" s="9">
        <f>R22-P22</f>
        <v>5</v>
      </c>
      <c r="AC22" s="9">
        <f>U22-S22</f>
        <v>0</v>
      </c>
    </row>
    <row r="23" spans="3:5" ht="12.75">
      <c r="C23" s="8"/>
      <c r="E23" s="3"/>
    </row>
    <row r="24" spans="8:20" ht="12.75">
      <c r="H24"/>
      <c r="K24"/>
      <c r="N24"/>
      <c r="Q24"/>
      <c r="T24"/>
    </row>
    <row r="25" spans="1:29" ht="12.75">
      <c r="A25" s="8" t="s">
        <v>33</v>
      </c>
      <c r="C25" s="8" t="s">
        <v>13</v>
      </c>
      <c r="D25" s="1">
        <v>8.3</v>
      </c>
      <c r="E25" s="3" t="s">
        <v>15</v>
      </c>
      <c r="F25" s="2">
        <v>12.3</v>
      </c>
      <c r="G25" s="2">
        <v>8.3</v>
      </c>
      <c r="H25" s="3" t="s">
        <v>15</v>
      </c>
      <c r="I25" s="2">
        <v>12.3</v>
      </c>
      <c r="J25" s="1">
        <v>8.3</v>
      </c>
      <c r="K25" s="3" t="s">
        <v>15</v>
      </c>
      <c r="L25" s="2">
        <v>12.3</v>
      </c>
      <c r="M25" s="2">
        <v>8.3</v>
      </c>
      <c r="N25" s="3" t="s">
        <v>15</v>
      </c>
      <c r="O25" s="2">
        <v>12.3</v>
      </c>
      <c r="P25" s="1">
        <v>8.3</v>
      </c>
      <c r="Q25" s="3" t="s">
        <v>15</v>
      </c>
      <c r="R25" s="2">
        <v>12.3</v>
      </c>
      <c r="S25" s="2">
        <v>8.3</v>
      </c>
      <c r="T25" s="3" t="s">
        <v>15</v>
      </c>
      <c r="U25" s="2">
        <v>12.3</v>
      </c>
      <c r="X25" s="9">
        <f>F25-D25</f>
        <v>4</v>
      </c>
      <c r="Y25" s="9">
        <f>I25-G25</f>
        <v>4</v>
      </c>
      <c r="Z25" s="9">
        <f>L25-J25</f>
        <v>4</v>
      </c>
      <c r="AA25" s="9">
        <f>O25-M25</f>
        <v>4</v>
      </c>
      <c r="AB25" s="9">
        <f>R25-P25</f>
        <v>4</v>
      </c>
      <c r="AC25" s="9">
        <f>U25-S25</f>
        <v>4</v>
      </c>
    </row>
    <row r="26" spans="1:23" ht="12.75">
      <c r="A26" t="s">
        <v>34</v>
      </c>
      <c r="C26" s="8"/>
      <c r="H26"/>
      <c r="K26"/>
      <c r="N26"/>
      <c r="Q26"/>
      <c r="T26"/>
      <c r="W26" t="s">
        <v>24</v>
      </c>
    </row>
    <row r="27" spans="3:29" ht="12.75">
      <c r="C27" s="8" t="s">
        <v>19</v>
      </c>
      <c r="D27" s="1">
        <v>15.3</v>
      </c>
      <c r="E27" s="3" t="s">
        <v>15</v>
      </c>
      <c r="F27" s="2">
        <v>19.3</v>
      </c>
      <c r="G27" s="1">
        <v>15.3</v>
      </c>
      <c r="H27" s="3" t="s">
        <v>15</v>
      </c>
      <c r="I27" s="2">
        <v>19.3</v>
      </c>
      <c r="J27" s="1">
        <v>15.3</v>
      </c>
      <c r="K27" s="3" t="s">
        <v>15</v>
      </c>
      <c r="L27" s="2">
        <v>19.3</v>
      </c>
      <c r="M27" s="1">
        <v>15.3</v>
      </c>
      <c r="N27" s="3" t="s">
        <v>15</v>
      </c>
      <c r="O27" s="2">
        <v>19.3</v>
      </c>
      <c r="P27" s="1">
        <v>15.3</v>
      </c>
      <c r="Q27" s="3" t="s">
        <v>15</v>
      </c>
      <c r="R27" s="2">
        <v>19.3</v>
      </c>
      <c r="T27" s="3" t="s">
        <v>14</v>
      </c>
      <c r="W27" s="9">
        <f>SUM(X25:AC27)</f>
        <v>44</v>
      </c>
      <c r="X27" s="9">
        <f>F27-D27</f>
        <v>4</v>
      </c>
      <c r="Y27" s="9">
        <f>I27-G27</f>
        <v>4</v>
      </c>
      <c r="Z27" s="9">
        <f>L27-J27</f>
        <v>4</v>
      </c>
      <c r="AA27" s="9">
        <f>O27-M27</f>
        <v>4</v>
      </c>
      <c r="AB27" s="9">
        <f>R27-P27</f>
        <v>4</v>
      </c>
      <c r="AC27" s="9">
        <f>U27-S27</f>
        <v>0</v>
      </c>
    </row>
    <row r="30" spans="1:29" ht="12.75">
      <c r="A30" s="8" t="s">
        <v>35</v>
      </c>
      <c r="C30" s="8" t="s">
        <v>13</v>
      </c>
      <c r="D30" s="1">
        <v>8.3</v>
      </c>
      <c r="F30" s="2">
        <v>13</v>
      </c>
      <c r="G30" s="2">
        <v>8.3</v>
      </c>
      <c r="I30" s="2">
        <v>12.45</v>
      </c>
      <c r="J30" s="1">
        <v>8.3</v>
      </c>
      <c r="K30"/>
      <c r="L30" s="2">
        <v>12.45</v>
      </c>
      <c r="M30" s="2">
        <v>8.3</v>
      </c>
      <c r="O30" s="2">
        <v>12.45</v>
      </c>
      <c r="P30" s="1">
        <v>8.3</v>
      </c>
      <c r="Q30"/>
      <c r="R30" s="2">
        <v>12.45</v>
      </c>
      <c r="S30" s="2">
        <v>8.3</v>
      </c>
      <c r="U30" s="2">
        <v>12.45</v>
      </c>
      <c r="X30" s="9">
        <f>F30-D30</f>
        <v>4.699999999999999</v>
      </c>
      <c r="Y30" s="9">
        <f>I30-G30</f>
        <v>4.15</v>
      </c>
      <c r="Z30" s="9">
        <f>L30-J30</f>
        <v>4.15</v>
      </c>
      <c r="AA30" s="9">
        <f>O30-M30</f>
        <v>4.15</v>
      </c>
      <c r="AB30" s="9">
        <f>R30-P30</f>
        <v>4.15</v>
      </c>
      <c r="AC30" s="9">
        <f>U30-S30</f>
        <v>4.15</v>
      </c>
    </row>
    <row r="31" spans="1:23" ht="12.75">
      <c r="A31" t="s">
        <v>36</v>
      </c>
      <c r="C31" s="8"/>
      <c r="W31" t="s">
        <v>24</v>
      </c>
    </row>
    <row r="32" spans="1:29" ht="12.75">
      <c r="A32" t="s">
        <v>37</v>
      </c>
      <c r="C32" s="8" t="s">
        <v>19</v>
      </c>
      <c r="D32" s="1">
        <v>14.15</v>
      </c>
      <c r="F32" s="2">
        <v>19.3</v>
      </c>
      <c r="G32" s="2">
        <v>14.15</v>
      </c>
      <c r="I32" s="2">
        <v>19.3</v>
      </c>
      <c r="J32" s="2">
        <v>14.15</v>
      </c>
      <c r="L32" s="2">
        <v>19.3</v>
      </c>
      <c r="M32" s="2">
        <v>14.15</v>
      </c>
      <c r="O32" s="2">
        <v>19.3</v>
      </c>
      <c r="P32" s="2">
        <v>14.15</v>
      </c>
      <c r="R32" s="2">
        <v>19.3</v>
      </c>
      <c r="S32"/>
      <c r="T32" s="3" t="s">
        <v>14</v>
      </c>
      <c r="W32" s="9">
        <f>SUM(X30:AC32)+0.8</f>
        <v>51.999999999999986</v>
      </c>
      <c r="X32" s="9">
        <f>F32-D32</f>
        <v>5.15</v>
      </c>
      <c r="Y32" s="9">
        <f>I32-G32</f>
        <v>5.15</v>
      </c>
      <c r="Z32" s="9">
        <f>L32-J32</f>
        <v>5.15</v>
      </c>
      <c r="AA32" s="9">
        <f>O32-M32</f>
        <v>5.15</v>
      </c>
      <c r="AB32" s="9">
        <f>R32-P32</f>
        <v>5.15</v>
      </c>
      <c r="AC32" s="9">
        <f>U32-S32</f>
        <v>0</v>
      </c>
    </row>
    <row r="35" spans="1:29" ht="12.75">
      <c r="A35" s="8" t="s">
        <v>38</v>
      </c>
      <c r="C35" s="8" t="s">
        <v>13</v>
      </c>
      <c r="E35" s="3" t="s">
        <v>14</v>
      </c>
      <c r="G35" s="2">
        <v>8.3</v>
      </c>
      <c r="H35" s="3" t="s">
        <v>15</v>
      </c>
      <c r="I35" s="2">
        <v>12.3</v>
      </c>
      <c r="J35" s="2">
        <v>8.3</v>
      </c>
      <c r="K35" s="3" t="s">
        <v>15</v>
      </c>
      <c r="L35" s="2">
        <v>12.3</v>
      </c>
      <c r="M35" s="2">
        <v>8.3</v>
      </c>
      <c r="N35" s="3" t="s">
        <v>15</v>
      </c>
      <c r="O35" s="2">
        <v>12.3</v>
      </c>
      <c r="P35" s="2">
        <v>8.3</v>
      </c>
      <c r="Q35" s="3" t="s">
        <v>15</v>
      </c>
      <c r="R35" s="2">
        <v>12.3</v>
      </c>
      <c r="S35" s="2">
        <v>8.3</v>
      </c>
      <c r="T35" s="3" t="s">
        <v>15</v>
      </c>
      <c r="U35" s="2">
        <v>12.3</v>
      </c>
      <c r="X35" s="9">
        <f>F35-D35</f>
        <v>0</v>
      </c>
      <c r="Y35" s="9">
        <f>I35-G35</f>
        <v>4</v>
      </c>
      <c r="Z35" s="9">
        <f>L35-J35</f>
        <v>4</v>
      </c>
      <c r="AA35" s="9">
        <f>O35-M35</f>
        <v>4</v>
      </c>
      <c r="AB35" s="9">
        <f>R35-P35</f>
        <v>4</v>
      </c>
      <c r="AC35" s="9">
        <f>U35-S35</f>
        <v>4</v>
      </c>
    </row>
    <row r="36" spans="1:23" ht="12.75">
      <c r="A36" t="s">
        <v>39</v>
      </c>
      <c r="C36" s="8"/>
      <c r="W36" t="s">
        <v>24</v>
      </c>
    </row>
    <row r="37" spans="3:29" ht="12.75">
      <c r="C37" s="8" t="s">
        <v>19</v>
      </c>
      <c r="D37" s="1">
        <v>14</v>
      </c>
      <c r="E37" s="3" t="s">
        <v>15</v>
      </c>
      <c r="F37" s="2">
        <v>19.3</v>
      </c>
      <c r="G37" s="2">
        <v>14</v>
      </c>
      <c r="H37" s="3" t="s">
        <v>15</v>
      </c>
      <c r="I37" s="2">
        <v>19.3</v>
      </c>
      <c r="J37" s="2">
        <v>14</v>
      </c>
      <c r="K37" s="3" t="s">
        <v>15</v>
      </c>
      <c r="L37" s="2">
        <v>19.3</v>
      </c>
      <c r="M37" s="2">
        <v>14</v>
      </c>
      <c r="N37" s="3" t="s">
        <v>15</v>
      </c>
      <c r="O37" s="2">
        <v>19.3</v>
      </c>
      <c r="P37" s="2">
        <v>14</v>
      </c>
      <c r="Q37" s="3" t="s">
        <v>15</v>
      </c>
      <c r="R37" s="2">
        <v>19.3</v>
      </c>
      <c r="S37"/>
      <c r="T37" s="3" t="s">
        <v>14</v>
      </c>
      <c r="U37"/>
      <c r="W37" s="9">
        <f>SUM(X35:AC37)+1</f>
        <v>47.5</v>
      </c>
      <c r="X37" s="9">
        <f>F37-D37</f>
        <v>5.300000000000001</v>
      </c>
      <c r="Y37" s="9">
        <f>I37-G37</f>
        <v>5.300000000000001</v>
      </c>
      <c r="Z37" s="9">
        <f>L37-J37</f>
        <v>5.300000000000001</v>
      </c>
      <c r="AA37" s="9">
        <f>O37-M37</f>
        <v>5.300000000000001</v>
      </c>
      <c r="AB37" s="9">
        <f>R37-P37</f>
        <v>5.300000000000001</v>
      </c>
      <c r="AC37" s="9">
        <f>U37-S37</f>
        <v>0</v>
      </c>
    </row>
    <row r="40" spans="1:29" ht="12.75">
      <c r="A40" s="8" t="s">
        <v>40</v>
      </c>
      <c r="C40" s="8" t="s">
        <v>13</v>
      </c>
      <c r="E40" s="3" t="s">
        <v>14</v>
      </c>
      <c r="G40" s="2">
        <v>8.3</v>
      </c>
      <c r="H40" s="3" t="s">
        <v>15</v>
      </c>
      <c r="I40" s="2">
        <v>13</v>
      </c>
      <c r="J40" s="2">
        <v>8.3</v>
      </c>
      <c r="K40" s="3" t="s">
        <v>15</v>
      </c>
      <c r="L40" s="2">
        <v>13</v>
      </c>
      <c r="M40" s="2">
        <v>8.3</v>
      </c>
      <c r="N40" s="3" t="s">
        <v>15</v>
      </c>
      <c r="O40" s="2">
        <v>13</v>
      </c>
      <c r="P40" s="2">
        <v>8.3</v>
      </c>
      <c r="Q40" s="3" t="s">
        <v>15</v>
      </c>
      <c r="R40" s="2">
        <v>13</v>
      </c>
      <c r="S40" s="2">
        <v>8.3</v>
      </c>
      <c r="T40" s="3" t="s">
        <v>15</v>
      </c>
      <c r="U40" s="2">
        <v>13</v>
      </c>
      <c r="X40" s="9">
        <f>F40-D40</f>
        <v>0</v>
      </c>
      <c r="Y40" s="9">
        <f>I40-G40</f>
        <v>4.699999999999999</v>
      </c>
      <c r="Z40" s="9">
        <f>L40-J40</f>
        <v>4.699999999999999</v>
      </c>
      <c r="AA40" s="9">
        <f>O40-M40</f>
        <v>4.699999999999999</v>
      </c>
      <c r="AB40" s="9">
        <f>R40-P40</f>
        <v>4.699999999999999</v>
      </c>
      <c r="AC40" s="9">
        <f>U40-S40</f>
        <v>4.699999999999999</v>
      </c>
    </row>
    <row r="41" spans="1:23" ht="12.75">
      <c r="A41" t="s">
        <v>41</v>
      </c>
      <c r="C41" s="8"/>
      <c r="W41" t="s">
        <v>24</v>
      </c>
    </row>
    <row r="42" spans="1:29" ht="12.75">
      <c r="A42" t="s">
        <v>42</v>
      </c>
      <c r="C42" s="8" t="s">
        <v>19</v>
      </c>
      <c r="D42" s="1">
        <v>15</v>
      </c>
      <c r="E42" s="3" t="s">
        <v>15</v>
      </c>
      <c r="F42" s="2">
        <v>19.3</v>
      </c>
      <c r="G42" s="2">
        <v>15</v>
      </c>
      <c r="I42" s="2">
        <v>19.3</v>
      </c>
      <c r="J42" s="2">
        <v>15</v>
      </c>
      <c r="L42" s="2">
        <v>19.3</v>
      </c>
      <c r="M42" s="2">
        <v>15</v>
      </c>
      <c r="O42" s="2">
        <v>19.3</v>
      </c>
      <c r="P42" s="2">
        <v>15</v>
      </c>
      <c r="R42" s="2">
        <v>19.3</v>
      </c>
      <c r="T42" s="3" t="s">
        <v>14</v>
      </c>
      <c r="W42" s="9">
        <f>SUM(X40:AC42)</f>
        <v>45</v>
      </c>
      <c r="X42" s="9">
        <f>F42-D42</f>
        <v>4.300000000000001</v>
      </c>
      <c r="Y42" s="9">
        <f>I42-G42</f>
        <v>4.300000000000001</v>
      </c>
      <c r="Z42" s="9">
        <f>L42-J42</f>
        <v>4.300000000000001</v>
      </c>
      <c r="AA42" s="9">
        <f>O42-M42</f>
        <v>4.300000000000001</v>
      </c>
      <c r="AB42" s="9">
        <f>R42-P42</f>
        <v>4.300000000000001</v>
      </c>
      <c r="AC42" s="9">
        <f>U42-S42</f>
        <v>0</v>
      </c>
    </row>
    <row r="43" spans="3:5" ht="12.75">
      <c r="C43" s="8"/>
      <c r="E43" s="3"/>
    </row>
    <row r="44" spans="3:5" ht="12.75">
      <c r="C44" s="8"/>
      <c r="E44" s="3"/>
    </row>
    <row r="45" spans="3:5" ht="12.75">
      <c r="C45" s="8"/>
      <c r="E45" s="3"/>
    </row>
    <row r="46" spans="3:5" ht="12.75">
      <c r="C46" s="8"/>
      <c r="E46" s="3"/>
    </row>
    <row r="47" spans="3:5" ht="12.75">
      <c r="C47" s="8"/>
      <c r="E47" s="3"/>
    </row>
    <row r="48" spans="3:22" ht="12.75">
      <c r="C48" s="8"/>
      <c r="D48"/>
      <c r="E48" s="4" t="s">
        <v>0</v>
      </c>
      <c r="F48"/>
      <c r="G48"/>
      <c r="H48" s="4" t="s">
        <v>1</v>
      </c>
      <c r="I48"/>
      <c r="J48"/>
      <c r="K48" s="4" t="s">
        <v>2</v>
      </c>
      <c r="L48"/>
      <c r="M48"/>
      <c r="N48" s="4" t="s">
        <v>3</v>
      </c>
      <c r="O48"/>
      <c r="P48"/>
      <c r="Q48" s="4" t="s">
        <v>4</v>
      </c>
      <c r="R48"/>
      <c r="S48"/>
      <c r="T48" s="4" t="s">
        <v>5</v>
      </c>
      <c r="U48"/>
      <c r="V48"/>
    </row>
    <row r="50" spans="1:29" ht="12.75">
      <c r="A50" s="8" t="s">
        <v>43</v>
      </c>
      <c r="C50" s="8" t="s">
        <v>13</v>
      </c>
      <c r="E50" s="3" t="s">
        <v>14</v>
      </c>
      <c r="G50" s="2">
        <v>8.3</v>
      </c>
      <c r="H50" s="3" t="s">
        <v>15</v>
      </c>
      <c r="I50" s="2">
        <v>12.3</v>
      </c>
      <c r="J50" s="2">
        <v>8.3</v>
      </c>
      <c r="K50" s="3" t="s">
        <v>15</v>
      </c>
      <c r="L50" s="2">
        <v>12.3</v>
      </c>
      <c r="M50" s="2">
        <v>8.3</v>
      </c>
      <c r="N50" s="3" t="s">
        <v>15</v>
      </c>
      <c r="O50" s="2">
        <v>12.3</v>
      </c>
      <c r="P50" s="2">
        <v>8.3</v>
      </c>
      <c r="Q50" s="3" t="s">
        <v>15</v>
      </c>
      <c r="R50" s="2">
        <v>12.3</v>
      </c>
      <c r="S50" s="2">
        <v>8.3</v>
      </c>
      <c r="T50" s="3" t="s">
        <v>15</v>
      </c>
      <c r="U50" s="2">
        <v>12.3</v>
      </c>
      <c r="X50" s="9">
        <f>F50-D50</f>
        <v>0</v>
      </c>
      <c r="Y50" s="9">
        <f>I50-G50</f>
        <v>4</v>
      </c>
      <c r="Z50" s="9">
        <f>L50-J50</f>
        <v>4</v>
      </c>
      <c r="AA50" s="9">
        <f>O50-M50</f>
        <v>4</v>
      </c>
      <c r="AB50" s="9">
        <f>R50-P50</f>
        <v>4</v>
      </c>
      <c r="AC50" s="9">
        <f>U50-S50</f>
        <v>4</v>
      </c>
    </row>
    <row r="51" spans="1:23" ht="12.75">
      <c r="A51" t="s">
        <v>44</v>
      </c>
      <c r="C51" s="8"/>
      <c r="W51" t="s">
        <v>24</v>
      </c>
    </row>
    <row r="52" spans="1:29" ht="12.75">
      <c r="A52" t="s">
        <v>45</v>
      </c>
      <c r="C52" s="8" t="s">
        <v>19</v>
      </c>
      <c r="D52" s="1">
        <v>14.3</v>
      </c>
      <c r="E52" s="3" t="s">
        <v>15</v>
      </c>
      <c r="F52" s="2">
        <v>19.3</v>
      </c>
      <c r="G52" s="2">
        <v>14.3</v>
      </c>
      <c r="I52" s="2">
        <v>19.3</v>
      </c>
      <c r="J52" s="2">
        <v>14.3</v>
      </c>
      <c r="L52" s="2">
        <v>19.3</v>
      </c>
      <c r="M52" s="2">
        <v>14.3</v>
      </c>
      <c r="O52" s="2">
        <v>19.3</v>
      </c>
      <c r="P52" s="2">
        <v>14.3</v>
      </c>
      <c r="R52" s="2">
        <v>19.3</v>
      </c>
      <c r="T52" s="3" t="s">
        <v>14</v>
      </c>
      <c r="W52" s="9">
        <f>SUM(X50:AC52)</f>
        <v>45</v>
      </c>
      <c r="X52" s="9">
        <f>F52-D52</f>
        <v>5</v>
      </c>
      <c r="Y52" s="9">
        <f>I52-G52</f>
        <v>5</v>
      </c>
      <c r="Z52" s="9">
        <f>L52-J52</f>
        <v>5</v>
      </c>
      <c r="AA52" s="9">
        <f>O52-M52</f>
        <v>5</v>
      </c>
      <c r="AB52" s="9">
        <f>R52-P52</f>
        <v>5</v>
      </c>
      <c r="AC52" s="9">
        <f>U52-S52</f>
        <v>0</v>
      </c>
    </row>
    <row r="53" spans="3:5" ht="12.75">
      <c r="C53" s="8"/>
      <c r="E53" s="3"/>
    </row>
    <row r="55" spans="1:29" ht="12.75">
      <c r="A55" s="8" t="s">
        <v>46</v>
      </c>
      <c r="C55" s="8" t="s">
        <v>13</v>
      </c>
      <c r="E55" s="3" t="s">
        <v>14</v>
      </c>
      <c r="G55" s="2">
        <v>8.3</v>
      </c>
      <c r="H55" s="3" t="s">
        <v>15</v>
      </c>
      <c r="I55" s="2">
        <v>12.3</v>
      </c>
      <c r="J55" s="2">
        <v>8.3</v>
      </c>
      <c r="K55" s="3" t="s">
        <v>15</v>
      </c>
      <c r="L55" s="2">
        <v>12.3</v>
      </c>
      <c r="M55" s="2">
        <v>8.3</v>
      </c>
      <c r="N55" s="3" t="s">
        <v>15</v>
      </c>
      <c r="O55" s="2">
        <v>12.3</v>
      </c>
      <c r="P55" s="2">
        <v>8.3</v>
      </c>
      <c r="Q55" s="3" t="s">
        <v>15</v>
      </c>
      <c r="R55" s="2">
        <v>12.3</v>
      </c>
      <c r="S55" s="2">
        <v>8.3</v>
      </c>
      <c r="T55" s="3" t="s">
        <v>15</v>
      </c>
      <c r="U55" s="2">
        <v>12.3</v>
      </c>
      <c r="X55" s="9">
        <f>F55-D55</f>
        <v>0</v>
      </c>
      <c r="Y55" s="9">
        <f>I55-G55</f>
        <v>4</v>
      </c>
      <c r="Z55" s="9">
        <f>L55-J55</f>
        <v>4</v>
      </c>
      <c r="AA55" s="9">
        <f>O55-M55</f>
        <v>4</v>
      </c>
      <c r="AB55" s="9">
        <f>R55-P55</f>
        <v>4</v>
      </c>
      <c r="AC55" s="9">
        <f>U55-S55</f>
        <v>4</v>
      </c>
    </row>
    <row r="56" spans="1:23" ht="12.75">
      <c r="A56" t="s">
        <v>47</v>
      </c>
      <c r="C56" s="8"/>
      <c r="W56" t="s">
        <v>24</v>
      </c>
    </row>
    <row r="57" spans="1:29" ht="12.75">
      <c r="A57" t="s">
        <v>48</v>
      </c>
      <c r="C57" s="8" t="s">
        <v>19</v>
      </c>
      <c r="D57" s="1">
        <v>14.3</v>
      </c>
      <c r="E57" s="3" t="s">
        <v>15</v>
      </c>
      <c r="F57" s="2">
        <v>19.3</v>
      </c>
      <c r="G57" s="2">
        <v>14.3</v>
      </c>
      <c r="I57" s="2">
        <v>19.3</v>
      </c>
      <c r="J57" s="2">
        <v>14.3</v>
      </c>
      <c r="L57" s="2">
        <v>19.3</v>
      </c>
      <c r="M57" s="2">
        <v>14.3</v>
      </c>
      <c r="O57" s="2">
        <v>19.3</v>
      </c>
      <c r="P57" s="2">
        <v>14.3</v>
      </c>
      <c r="R57" s="2">
        <v>19.3</v>
      </c>
      <c r="T57" s="3" t="s">
        <v>14</v>
      </c>
      <c r="W57" s="9">
        <f>SUM(X55:AC57)</f>
        <v>45</v>
      </c>
      <c r="X57" s="9">
        <f>F57-D57</f>
        <v>5</v>
      </c>
      <c r="Y57" s="9">
        <f>I57-G57</f>
        <v>5</v>
      </c>
      <c r="Z57" s="9">
        <f>L57-J57</f>
        <v>5</v>
      </c>
      <c r="AA57" s="9">
        <f>O57-M57</f>
        <v>5</v>
      </c>
      <c r="AB57" s="9">
        <f>R57-P57</f>
        <v>5</v>
      </c>
      <c r="AC57" s="9">
        <f>U57-S57</f>
        <v>0</v>
      </c>
    </row>
    <row r="58" spans="3:5" ht="12.75">
      <c r="C58" s="8"/>
      <c r="E58" s="3"/>
    </row>
    <row r="60" spans="1:29" ht="12.75">
      <c r="A60" s="8" t="s">
        <v>49</v>
      </c>
      <c r="C60" s="8" t="s">
        <v>13</v>
      </c>
      <c r="D60" s="1">
        <v>8.3</v>
      </c>
      <c r="E60" s="3" t="s">
        <v>15</v>
      </c>
      <c r="F60" s="2">
        <v>12.3</v>
      </c>
      <c r="G60" s="1">
        <v>8.3</v>
      </c>
      <c r="H60" s="3" t="s">
        <v>15</v>
      </c>
      <c r="I60" s="2">
        <v>12.3</v>
      </c>
      <c r="J60" s="1">
        <v>8.3</v>
      </c>
      <c r="K60" s="3" t="s">
        <v>15</v>
      </c>
      <c r="L60" s="2">
        <v>12.3</v>
      </c>
      <c r="M60" s="1">
        <v>8.3</v>
      </c>
      <c r="N60" s="3" t="s">
        <v>15</v>
      </c>
      <c r="O60" s="2">
        <v>12.3</v>
      </c>
      <c r="P60" s="1">
        <v>8.3</v>
      </c>
      <c r="Q60" s="3" t="s">
        <v>15</v>
      </c>
      <c r="R60" s="2">
        <v>12.3</v>
      </c>
      <c r="S60" s="1">
        <v>8.3</v>
      </c>
      <c r="T60" s="3" t="s">
        <v>15</v>
      </c>
      <c r="U60" s="2">
        <v>12.3</v>
      </c>
      <c r="X60" s="9">
        <f>F60-D60</f>
        <v>4</v>
      </c>
      <c r="Y60" s="9">
        <f>I60-G60</f>
        <v>4</v>
      </c>
      <c r="Z60" s="9">
        <f>L60-J60</f>
        <v>4</v>
      </c>
      <c r="AA60" s="9">
        <f>O60-M60</f>
        <v>4</v>
      </c>
      <c r="AB60" s="9">
        <f>R60-P60</f>
        <v>4</v>
      </c>
      <c r="AC60" s="9">
        <f>U60-S60</f>
        <v>4</v>
      </c>
    </row>
    <row r="61" spans="1:23" ht="12.75">
      <c r="A61" t="s">
        <v>50</v>
      </c>
      <c r="C61" s="8"/>
      <c r="W61" t="s">
        <v>24</v>
      </c>
    </row>
    <row r="62" spans="1:29" ht="12.75">
      <c r="A62" t="s">
        <v>51</v>
      </c>
      <c r="C62" s="8" t="s">
        <v>19</v>
      </c>
      <c r="D62" s="1">
        <v>15.3</v>
      </c>
      <c r="E62" s="3" t="s">
        <v>15</v>
      </c>
      <c r="F62" s="2">
        <v>19.3</v>
      </c>
      <c r="G62" s="1">
        <v>15.3</v>
      </c>
      <c r="H62" s="3" t="s">
        <v>15</v>
      </c>
      <c r="I62" s="2">
        <v>19.3</v>
      </c>
      <c r="J62" s="1">
        <v>15.3</v>
      </c>
      <c r="K62" s="3" t="s">
        <v>15</v>
      </c>
      <c r="L62" s="2">
        <v>19.3</v>
      </c>
      <c r="M62" s="1">
        <v>15.3</v>
      </c>
      <c r="N62" s="3" t="s">
        <v>15</v>
      </c>
      <c r="O62" s="2">
        <v>19.3</v>
      </c>
      <c r="P62" s="1">
        <v>15.3</v>
      </c>
      <c r="Q62" s="3" t="s">
        <v>15</v>
      </c>
      <c r="R62" s="2">
        <v>19.3</v>
      </c>
      <c r="S62"/>
      <c r="T62" s="3" t="s">
        <v>14</v>
      </c>
      <c r="U62"/>
      <c r="W62" s="9">
        <f>SUM(X60:AC62)</f>
        <v>44</v>
      </c>
      <c r="X62" s="9">
        <f>F62-D62</f>
        <v>4</v>
      </c>
      <c r="Y62" s="9">
        <f>I62-G62</f>
        <v>4</v>
      </c>
      <c r="Z62" s="9">
        <f>L62-J62</f>
        <v>4</v>
      </c>
      <c r="AA62" s="9">
        <f>O62-M62</f>
        <v>4</v>
      </c>
      <c r="AB62" s="9">
        <f>R62-P62</f>
        <v>4</v>
      </c>
      <c r="AC62" s="9">
        <f>U62-S62</f>
        <v>0</v>
      </c>
    </row>
    <row r="63" spans="3:21" ht="12.75">
      <c r="C63" s="8"/>
      <c r="E63" s="3"/>
      <c r="G63" s="1"/>
      <c r="J63" s="1"/>
      <c r="M63" s="1"/>
      <c r="P63" s="1"/>
      <c r="S63"/>
      <c r="U63"/>
    </row>
    <row r="65" spans="1:29" ht="12.75">
      <c r="A65" s="8" t="s">
        <v>52</v>
      </c>
      <c r="C65" s="8" t="s">
        <v>13</v>
      </c>
      <c r="E65" s="3" t="s">
        <v>14</v>
      </c>
      <c r="G65" s="2">
        <v>8.3</v>
      </c>
      <c r="H65" s="3" t="s">
        <v>15</v>
      </c>
      <c r="I65" s="2">
        <v>12.3</v>
      </c>
      <c r="J65" s="2">
        <v>8.3</v>
      </c>
      <c r="K65" s="3" t="s">
        <v>15</v>
      </c>
      <c r="L65" s="2">
        <v>12.3</v>
      </c>
      <c r="M65" s="2">
        <v>8.3</v>
      </c>
      <c r="N65" s="3" t="s">
        <v>15</v>
      </c>
      <c r="O65" s="2">
        <v>12.3</v>
      </c>
      <c r="P65" s="2">
        <v>8.3</v>
      </c>
      <c r="Q65" s="3" t="s">
        <v>15</v>
      </c>
      <c r="R65" s="2">
        <v>12.3</v>
      </c>
      <c r="S65" s="2">
        <v>8.3</v>
      </c>
      <c r="T65" s="3" t="s">
        <v>15</v>
      </c>
      <c r="U65" s="2">
        <v>12.3</v>
      </c>
      <c r="X65" s="9">
        <f>F65-D65</f>
        <v>0</v>
      </c>
      <c r="Y65" s="9">
        <f>I65-G65</f>
        <v>4</v>
      </c>
      <c r="Z65" s="9">
        <f>L65-J65</f>
        <v>4</v>
      </c>
      <c r="AA65" s="9">
        <f>O65-M65</f>
        <v>4</v>
      </c>
      <c r="AB65" s="9">
        <f>R65-P65</f>
        <v>4</v>
      </c>
      <c r="AC65" s="9">
        <f>U65-S65</f>
        <v>4</v>
      </c>
    </row>
    <row r="66" spans="1:23" ht="12.75">
      <c r="A66" t="s">
        <v>53</v>
      </c>
      <c r="C66" s="8"/>
      <c r="W66" t="s">
        <v>24</v>
      </c>
    </row>
    <row r="67" spans="1:29" ht="12.75">
      <c r="A67" t="s">
        <v>54</v>
      </c>
      <c r="C67" s="8" t="s">
        <v>19</v>
      </c>
      <c r="D67" s="1">
        <v>15.3</v>
      </c>
      <c r="E67" s="3" t="s">
        <v>15</v>
      </c>
      <c r="F67" s="2">
        <v>19.3</v>
      </c>
      <c r="G67" s="2">
        <v>15.3</v>
      </c>
      <c r="I67" s="2">
        <v>19.3</v>
      </c>
      <c r="J67" s="2">
        <v>15.3</v>
      </c>
      <c r="L67" s="2">
        <v>19.3</v>
      </c>
      <c r="M67" s="2">
        <v>15.3</v>
      </c>
      <c r="O67" s="2">
        <v>19.3</v>
      </c>
      <c r="P67" s="2">
        <v>15.3</v>
      </c>
      <c r="R67" s="2">
        <v>19.3</v>
      </c>
      <c r="T67" s="3" t="s">
        <v>14</v>
      </c>
      <c r="W67" s="9">
        <f>SUM(X65:AC67)</f>
        <v>40</v>
      </c>
      <c r="X67" s="9">
        <f>F67-D67</f>
        <v>4</v>
      </c>
      <c r="Y67" s="9">
        <f>I67-G67</f>
        <v>4</v>
      </c>
      <c r="Z67" s="9">
        <f>L67-J67</f>
        <v>4</v>
      </c>
      <c r="AA67" s="9">
        <f>O67-M67</f>
        <v>4</v>
      </c>
      <c r="AB67" s="9">
        <f>R67-P67</f>
        <v>4</v>
      </c>
      <c r="AC67" s="9">
        <f>U67-S67</f>
        <v>0</v>
      </c>
    </row>
    <row r="68" spans="3:5" ht="12.75">
      <c r="C68" s="8"/>
      <c r="E68" s="3"/>
    </row>
    <row r="70" spans="1:29" ht="12.75">
      <c r="A70" s="8" t="s">
        <v>55</v>
      </c>
      <c r="C70" s="8" t="s">
        <v>13</v>
      </c>
      <c r="D70" s="1">
        <v>8.3</v>
      </c>
      <c r="E70" s="3" t="s">
        <v>15</v>
      </c>
      <c r="F70" s="2">
        <v>12.3</v>
      </c>
      <c r="G70" s="1">
        <v>8.3</v>
      </c>
      <c r="H70" s="3" t="s">
        <v>15</v>
      </c>
      <c r="I70" s="2">
        <v>12.3</v>
      </c>
      <c r="J70" s="1">
        <v>8.3</v>
      </c>
      <c r="K70" s="3" t="s">
        <v>15</v>
      </c>
      <c r="L70" s="2">
        <v>12.3</v>
      </c>
      <c r="M70" s="1">
        <v>8.3</v>
      </c>
      <c r="N70" s="3" t="s">
        <v>15</v>
      </c>
      <c r="O70" s="2">
        <v>12.3</v>
      </c>
      <c r="P70" s="1">
        <v>8.3</v>
      </c>
      <c r="Q70" s="3" t="s">
        <v>15</v>
      </c>
      <c r="R70" s="2">
        <v>12.3</v>
      </c>
      <c r="S70" s="1">
        <v>8.3</v>
      </c>
      <c r="T70" s="3" t="s">
        <v>15</v>
      </c>
      <c r="U70" s="2">
        <v>12.3</v>
      </c>
      <c r="X70" s="9">
        <f>F70-D70</f>
        <v>4</v>
      </c>
      <c r="Y70" s="9">
        <f>I70-G70</f>
        <v>4</v>
      </c>
      <c r="Z70" s="9">
        <f>L70-J70</f>
        <v>4</v>
      </c>
      <c r="AA70" s="9">
        <f>O70-M70</f>
        <v>4</v>
      </c>
      <c r="AB70" s="9">
        <f>R70-P70</f>
        <v>4</v>
      </c>
      <c r="AC70" s="9">
        <f>U70-S70</f>
        <v>4</v>
      </c>
    </row>
    <row r="71" spans="1:23" ht="12.75">
      <c r="A71" t="s">
        <v>56</v>
      </c>
      <c r="C71" s="8"/>
      <c r="W71" t="s">
        <v>24</v>
      </c>
    </row>
    <row r="72" spans="3:29" ht="12.75">
      <c r="C72" s="8" t="s">
        <v>19</v>
      </c>
      <c r="D72" s="1">
        <v>15.3</v>
      </c>
      <c r="E72" s="3" t="s">
        <v>15</v>
      </c>
      <c r="F72" s="2">
        <v>19.3</v>
      </c>
      <c r="G72" s="1">
        <v>15.3</v>
      </c>
      <c r="H72" s="3" t="s">
        <v>15</v>
      </c>
      <c r="I72" s="2">
        <v>19.3</v>
      </c>
      <c r="J72" s="1">
        <v>15.3</v>
      </c>
      <c r="K72" s="3" t="s">
        <v>15</v>
      </c>
      <c r="L72" s="2">
        <v>19.3</v>
      </c>
      <c r="M72" s="1">
        <v>15.3</v>
      </c>
      <c r="N72" s="3" t="s">
        <v>15</v>
      </c>
      <c r="O72" s="2">
        <v>19.3</v>
      </c>
      <c r="P72" s="1">
        <v>15.3</v>
      </c>
      <c r="Q72" s="3" t="s">
        <v>15</v>
      </c>
      <c r="R72" s="2">
        <v>19.3</v>
      </c>
      <c r="S72"/>
      <c r="T72" s="3" t="s">
        <v>14</v>
      </c>
      <c r="U72"/>
      <c r="W72" s="9">
        <f>SUM(X70:AC72)</f>
        <v>44</v>
      </c>
      <c r="X72" s="9">
        <f>F72-D72</f>
        <v>4</v>
      </c>
      <c r="Y72" s="9">
        <f>I72-G72</f>
        <v>4</v>
      </c>
      <c r="Z72" s="9">
        <f>L72-J72</f>
        <v>4</v>
      </c>
      <c r="AA72" s="9">
        <f>O72-M72</f>
        <v>4</v>
      </c>
      <c r="AB72" s="9">
        <f>R72-P72</f>
        <v>4</v>
      </c>
      <c r="AC72" s="9">
        <f>U72-S72</f>
        <v>0</v>
      </c>
    </row>
    <row r="73" spans="3:21" ht="12.75">
      <c r="C73" s="8"/>
      <c r="E73" s="3"/>
      <c r="G73" s="1"/>
      <c r="J73" s="1"/>
      <c r="M73" s="1"/>
      <c r="P73" s="1"/>
      <c r="S73"/>
      <c r="U73"/>
    </row>
    <row r="74" spans="3:21" ht="12.75">
      <c r="C74" s="8"/>
      <c r="E74" s="3"/>
      <c r="G74" s="1"/>
      <c r="J74" s="1"/>
      <c r="M74" s="1"/>
      <c r="P74" s="1"/>
      <c r="S74"/>
      <c r="U74"/>
    </row>
    <row r="75" spans="1:29" ht="12.75">
      <c r="A75" s="8" t="s">
        <v>57</v>
      </c>
      <c r="C75" s="8" t="s">
        <v>13</v>
      </c>
      <c r="D75" s="1">
        <v>8.3</v>
      </c>
      <c r="E75" s="3" t="s">
        <v>15</v>
      </c>
      <c r="F75" s="2">
        <v>12.3</v>
      </c>
      <c r="G75" s="1">
        <v>8.3</v>
      </c>
      <c r="H75" s="3" t="s">
        <v>15</v>
      </c>
      <c r="I75" s="2">
        <v>12.3</v>
      </c>
      <c r="J75" s="1">
        <v>8.3</v>
      </c>
      <c r="K75" s="3" t="s">
        <v>15</v>
      </c>
      <c r="L75" s="2">
        <v>12.3</v>
      </c>
      <c r="M75" s="1">
        <v>8.3</v>
      </c>
      <c r="N75" s="3" t="s">
        <v>15</v>
      </c>
      <c r="O75" s="2">
        <v>12.3</v>
      </c>
      <c r="P75" s="1">
        <v>8.3</v>
      </c>
      <c r="Q75" s="3" t="s">
        <v>15</v>
      </c>
      <c r="R75" s="2">
        <v>12.3</v>
      </c>
      <c r="S75" s="1">
        <v>8.3</v>
      </c>
      <c r="T75" s="3" t="s">
        <v>15</v>
      </c>
      <c r="U75" s="2">
        <v>12.3</v>
      </c>
      <c r="X75" s="9">
        <f>F75-D75</f>
        <v>4</v>
      </c>
      <c r="Y75" s="9">
        <f>I75-G75</f>
        <v>4</v>
      </c>
      <c r="Z75" s="9">
        <f>L75-J75</f>
        <v>4</v>
      </c>
      <c r="AA75" s="9">
        <f>O75-M75</f>
        <v>4</v>
      </c>
      <c r="AB75" s="9">
        <f>R75-P75</f>
        <v>4</v>
      </c>
      <c r="AC75" s="9">
        <f>U75-S75</f>
        <v>4</v>
      </c>
    </row>
    <row r="76" spans="1:23" ht="12.75">
      <c r="A76" t="s">
        <v>58</v>
      </c>
      <c r="C76" s="8"/>
      <c r="W76" t="s">
        <v>24</v>
      </c>
    </row>
    <row r="77" spans="1:29" ht="12.75">
      <c r="A77" t="s">
        <v>59</v>
      </c>
      <c r="C77" s="8" t="s">
        <v>19</v>
      </c>
      <c r="D77" s="1">
        <v>15.3</v>
      </c>
      <c r="E77" s="3" t="s">
        <v>15</v>
      </c>
      <c r="F77" s="2">
        <v>19.3</v>
      </c>
      <c r="G77" s="1">
        <v>15.3</v>
      </c>
      <c r="H77" s="3" t="s">
        <v>15</v>
      </c>
      <c r="I77" s="2">
        <v>19.3</v>
      </c>
      <c r="J77" s="1">
        <v>15.3</v>
      </c>
      <c r="K77" s="3" t="s">
        <v>15</v>
      </c>
      <c r="L77" s="2">
        <v>19.3</v>
      </c>
      <c r="M77" s="1">
        <v>15.3</v>
      </c>
      <c r="N77" s="3" t="s">
        <v>15</v>
      </c>
      <c r="O77" s="2">
        <v>19.3</v>
      </c>
      <c r="P77" s="1">
        <v>15.3</v>
      </c>
      <c r="Q77" s="3" t="s">
        <v>15</v>
      </c>
      <c r="R77" s="2">
        <v>19.3</v>
      </c>
      <c r="S77"/>
      <c r="T77" s="3" t="s">
        <v>14</v>
      </c>
      <c r="U77"/>
      <c r="W77" s="9">
        <f>SUM(X75:AC77)</f>
        <v>44</v>
      </c>
      <c r="X77" s="9">
        <f>F77-D77</f>
        <v>4</v>
      </c>
      <c r="Y77" s="9">
        <f>I77-G77</f>
        <v>4</v>
      </c>
      <c r="Z77" s="9">
        <f>L77-J77</f>
        <v>4</v>
      </c>
      <c r="AA77" s="9">
        <f>O77-M77</f>
        <v>4</v>
      </c>
      <c r="AB77" s="9">
        <f>R77-P77</f>
        <v>4</v>
      </c>
      <c r="AC77" s="9">
        <f>U77-S77</f>
        <v>0</v>
      </c>
    </row>
    <row r="78" spans="3:21" ht="12.75">
      <c r="C78" s="8"/>
      <c r="E78" s="3"/>
      <c r="G78" s="1"/>
      <c r="J78" s="1"/>
      <c r="M78" s="1"/>
      <c r="P78" s="1"/>
      <c r="S78"/>
      <c r="U78"/>
    </row>
    <row r="80" spans="1:29" ht="12.75">
      <c r="A80" s="8" t="s">
        <v>60</v>
      </c>
      <c r="C80" s="8" t="s">
        <v>13</v>
      </c>
      <c r="D80" s="1">
        <v>8.3</v>
      </c>
      <c r="E80" s="3" t="s">
        <v>15</v>
      </c>
      <c r="F80" s="2">
        <v>13</v>
      </c>
      <c r="G80" s="1">
        <v>8.3</v>
      </c>
      <c r="H80" s="3" t="s">
        <v>15</v>
      </c>
      <c r="I80" s="2">
        <v>13</v>
      </c>
      <c r="J80" s="1">
        <v>8.3</v>
      </c>
      <c r="K80" s="3" t="s">
        <v>15</v>
      </c>
      <c r="L80" s="2">
        <v>13</v>
      </c>
      <c r="M80" s="1">
        <v>8.3</v>
      </c>
      <c r="N80" s="3" t="s">
        <v>15</v>
      </c>
      <c r="O80" s="2">
        <v>13</v>
      </c>
      <c r="P80" s="1">
        <v>8.3</v>
      </c>
      <c r="Q80" s="3" t="s">
        <v>15</v>
      </c>
      <c r="R80" s="2">
        <v>13</v>
      </c>
      <c r="S80" s="1">
        <v>8.3</v>
      </c>
      <c r="T80" s="3" t="s">
        <v>15</v>
      </c>
      <c r="U80" s="2">
        <v>13</v>
      </c>
      <c r="X80" s="9">
        <f>F80-D80</f>
        <v>4.699999999999999</v>
      </c>
      <c r="Y80" s="9">
        <f>I80-G80</f>
        <v>4.699999999999999</v>
      </c>
      <c r="Z80" s="9">
        <f>L80-J80</f>
        <v>4.699999999999999</v>
      </c>
      <c r="AA80" s="9">
        <f>O80-M80</f>
        <v>4.699999999999999</v>
      </c>
      <c r="AB80" s="9">
        <f>R80-P80</f>
        <v>4.699999999999999</v>
      </c>
      <c r="AC80" s="9">
        <f>U80-S80</f>
        <v>4.699999999999999</v>
      </c>
    </row>
    <row r="81" spans="1:23" ht="12.75">
      <c r="A81" t="s">
        <v>61</v>
      </c>
      <c r="C81" s="8"/>
      <c r="W81" t="s">
        <v>24</v>
      </c>
    </row>
    <row r="82" spans="1:29" ht="12.75">
      <c r="A82" t="s">
        <v>62</v>
      </c>
      <c r="C82" s="8" t="s">
        <v>19</v>
      </c>
      <c r="D82" s="1">
        <v>15.3</v>
      </c>
      <c r="E82" s="3" t="s">
        <v>15</v>
      </c>
      <c r="F82" s="2">
        <v>19.3</v>
      </c>
      <c r="G82" s="1">
        <v>15.3</v>
      </c>
      <c r="H82" s="3" t="s">
        <v>15</v>
      </c>
      <c r="I82" s="2">
        <v>19.3</v>
      </c>
      <c r="J82" s="1">
        <v>15.3</v>
      </c>
      <c r="K82" s="3" t="s">
        <v>15</v>
      </c>
      <c r="L82" s="2">
        <v>19.3</v>
      </c>
      <c r="M82" s="1">
        <v>15.3</v>
      </c>
      <c r="N82" s="3" t="s">
        <v>15</v>
      </c>
      <c r="O82" s="2">
        <v>19.3</v>
      </c>
      <c r="P82" s="1">
        <v>15.3</v>
      </c>
      <c r="Q82" s="3" t="s">
        <v>15</v>
      </c>
      <c r="R82" s="2">
        <v>19.3</v>
      </c>
      <c r="S82"/>
      <c r="T82" s="3" t="s">
        <v>14</v>
      </c>
      <c r="U82"/>
      <c r="W82" s="9">
        <f>SUM(X80:AC82)-1.2</f>
        <v>47</v>
      </c>
      <c r="X82" s="9">
        <f>F82-D82</f>
        <v>4</v>
      </c>
      <c r="Y82" s="9">
        <f>I82-G82</f>
        <v>4</v>
      </c>
      <c r="Z82" s="9">
        <f>L82-J82</f>
        <v>4</v>
      </c>
      <c r="AA82" s="9">
        <f>O82-M82</f>
        <v>4</v>
      </c>
      <c r="AB82" s="9">
        <f>R82-P82</f>
        <v>4</v>
      </c>
      <c r="AC82" s="9">
        <f>U82-S82</f>
        <v>0</v>
      </c>
    </row>
    <row r="85" spans="1:29" ht="12.75">
      <c r="A85" s="8" t="s">
        <v>63</v>
      </c>
      <c r="C85" s="8" t="s">
        <v>13</v>
      </c>
      <c r="D85" s="1">
        <v>8.3</v>
      </c>
      <c r="E85" s="3" t="s">
        <v>15</v>
      </c>
      <c r="F85" s="2">
        <v>12.3</v>
      </c>
      <c r="G85" s="1">
        <v>8.3</v>
      </c>
      <c r="H85" s="3" t="s">
        <v>15</v>
      </c>
      <c r="I85" s="2">
        <v>12.3</v>
      </c>
      <c r="J85" s="1">
        <v>8.3</v>
      </c>
      <c r="K85" s="3" t="s">
        <v>15</v>
      </c>
      <c r="L85" s="2">
        <v>12.3</v>
      </c>
      <c r="M85" s="1">
        <v>8.3</v>
      </c>
      <c r="N85" s="3" t="s">
        <v>15</v>
      </c>
      <c r="O85" s="2">
        <v>12.3</v>
      </c>
      <c r="P85" s="1">
        <v>8.3</v>
      </c>
      <c r="Q85" s="3" t="s">
        <v>15</v>
      </c>
      <c r="R85" s="2">
        <v>12.3</v>
      </c>
      <c r="S85" s="1">
        <v>8.3</v>
      </c>
      <c r="T85" s="3" t="s">
        <v>15</v>
      </c>
      <c r="U85" s="2">
        <v>12.3</v>
      </c>
      <c r="X85" s="9">
        <f>F85-D85</f>
        <v>4</v>
      </c>
      <c r="Y85" s="9">
        <f>I85-G85</f>
        <v>4</v>
      </c>
      <c r="Z85" s="9">
        <f>L85-J85</f>
        <v>4</v>
      </c>
      <c r="AA85" s="9">
        <f>O85-M85</f>
        <v>4</v>
      </c>
      <c r="AB85" s="9">
        <f>R85-P85</f>
        <v>4</v>
      </c>
      <c r="AC85" s="9">
        <f>U85-S85</f>
        <v>4</v>
      </c>
    </row>
    <row r="86" spans="1:23" ht="12.75">
      <c r="A86" t="s">
        <v>64</v>
      </c>
      <c r="C86" s="8"/>
      <c r="W86" t="s">
        <v>24</v>
      </c>
    </row>
    <row r="87" spans="3:29" ht="12.75">
      <c r="C87" s="8" t="s">
        <v>19</v>
      </c>
      <c r="D87" s="1">
        <v>15.3</v>
      </c>
      <c r="E87" s="3" t="s">
        <v>15</v>
      </c>
      <c r="F87" s="2">
        <v>20</v>
      </c>
      <c r="G87" s="1">
        <v>15.3</v>
      </c>
      <c r="H87" s="3" t="s">
        <v>15</v>
      </c>
      <c r="I87" s="2">
        <v>20</v>
      </c>
      <c r="J87" s="1">
        <v>15.3</v>
      </c>
      <c r="K87" s="3" t="s">
        <v>15</v>
      </c>
      <c r="L87" s="2">
        <v>20</v>
      </c>
      <c r="M87" s="1">
        <v>15.3</v>
      </c>
      <c r="N87" s="3" t="s">
        <v>15</v>
      </c>
      <c r="O87" s="2">
        <v>20</v>
      </c>
      <c r="P87" s="1">
        <v>15.3</v>
      </c>
      <c r="Q87" s="3" t="s">
        <v>15</v>
      </c>
      <c r="R87" s="2">
        <v>20</v>
      </c>
      <c r="S87"/>
      <c r="T87" s="3" t="s">
        <v>14</v>
      </c>
      <c r="U87"/>
      <c r="W87" s="9">
        <f>SUM(X85:AC87)-1</f>
        <v>46.5</v>
      </c>
      <c r="X87" s="9">
        <f>F87-D87</f>
        <v>4.699999999999999</v>
      </c>
      <c r="Y87" s="9">
        <f>I87-G87</f>
        <v>4.699999999999999</v>
      </c>
      <c r="Z87" s="9">
        <f>L87-J87</f>
        <v>4.699999999999999</v>
      </c>
      <c r="AA87" s="9">
        <f>O87-M87</f>
        <v>4.699999999999999</v>
      </c>
      <c r="AB87" s="9">
        <f>R87-P87</f>
        <v>4.699999999999999</v>
      </c>
      <c r="AC87" s="9">
        <f>U87-S87</f>
        <v>0</v>
      </c>
    </row>
    <row r="88" spans="3:21" ht="12.75">
      <c r="C88" s="8"/>
      <c r="E88" s="3"/>
      <c r="G88" s="1"/>
      <c r="J88" s="1"/>
      <c r="M88" s="1"/>
      <c r="P88" s="1"/>
      <c r="S88"/>
      <c r="U88"/>
    </row>
    <row r="89" spans="3:21" ht="12.75">
      <c r="C89" s="8"/>
      <c r="E89" s="3"/>
      <c r="G89" s="1"/>
      <c r="J89" s="1"/>
      <c r="M89" s="1"/>
      <c r="P89" s="1"/>
      <c r="S89"/>
      <c r="U89"/>
    </row>
    <row r="90" spans="3:21" ht="12.75">
      <c r="C90" s="8"/>
      <c r="E90" s="3"/>
      <c r="G90" s="1"/>
      <c r="J90" s="1"/>
      <c r="M90" s="1"/>
      <c r="P90" s="1"/>
      <c r="S90"/>
      <c r="U90"/>
    </row>
    <row r="91" spans="3:21" ht="12.75">
      <c r="C91" s="8"/>
      <c r="E91" s="3"/>
      <c r="G91" s="1"/>
      <c r="J91" s="1"/>
      <c r="M91" s="1"/>
      <c r="P91" s="1"/>
      <c r="S91"/>
      <c r="U91"/>
    </row>
    <row r="92" spans="3:21" ht="12.75">
      <c r="C92" s="8"/>
      <c r="E92" s="3"/>
      <c r="G92" s="1"/>
      <c r="J92" s="1"/>
      <c r="M92" s="1"/>
      <c r="P92" s="1"/>
      <c r="S92"/>
      <c r="U92"/>
    </row>
    <row r="93" spans="3:21" ht="12.75">
      <c r="C93" s="8"/>
      <c r="E93" s="3"/>
      <c r="G93" s="1"/>
      <c r="J93" s="1"/>
      <c r="M93" s="1"/>
      <c r="P93" s="1"/>
      <c r="S93"/>
      <c r="U93"/>
    </row>
    <row r="94" spans="3:21" ht="12.75">
      <c r="C94" s="8"/>
      <c r="D94"/>
      <c r="E94" s="4" t="s">
        <v>0</v>
      </c>
      <c r="F94"/>
      <c r="G94"/>
      <c r="H94" s="4" t="s">
        <v>1</v>
      </c>
      <c r="I94"/>
      <c r="J94"/>
      <c r="K94" s="4" t="s">
        <v>2</v>
      </c>
      <c r="L94"/>
      <c r="M94"/>
      <c r="N94" s="4" t="s">
        <v>3</v>
      </c>
      <c r="O94"/>
      <c r="P94"/>
      <c r="Q94" s="4" t="s">
        <v>4</v>
      </c>
      <c r="R94"/>
      <c r="S94"/>
      <c r="T94" s="4" t="s">
        <v>5</v>
      </c>
      <c r="U94"/>
    </row>
    <row r="96" spans="1:29" ht="12.75">
      <c r="A96" s="8" t="s">
        <v>65</v>
      </c>
      <c r="C96" s="8" t="s">
        <v>13</v>
      </c>
      <c r="D96" s="1">
        <v>8.3</v>
      </c>
      <c r="E96" s="3" t="s">
        <v>15</v>
      </c>
      <c r="F96" s="2">
        <v>12.3</v>
      </c>
      <c r="G96" s="1">
        <v>8.3</v>
      </c>
      <c r="H96" s="3" t="s">
        <v>15</v>
      </c>
      <c r="I96" s="2">
        <v>12.3</v>
      </c>
      <c r="J96" s="1">
        <v>8.3</v>
      </c>
      <c r="K96" s="3" t="s">
        <v>15</v>
      </c>
      <c r="L96" s="2">
        <v>12.3</v>
      </c>
      <c r="M96" s="1">
        <v>8.3</v>
      </c>
      <c r="N96" s="3" t="s">
        <v>15</v>
      </c>
      <c r="O96" s="2">
        <v>12.3</v>
      </c>
      <c r="P96" s="1">
        <v>8.3</v>
      </c>
      <c r="Q96" s="3" t="s">
        <v>15</v>
      </c>
      <c r="R96" s="2">
        <v>12.3</v>
      </c>
      <c r="S96" s="1">
        <v>8.3</v>
      </c>
      <c r="T96" s="3" t="s">
        <v>15</v>
      </c>
      <c r="U96" s="2">
        <v>12.3</v>
      </c>
      <c r="X96" s="9">
        <f>F96-D96</f>
        <v>4</v>
      </c>
      <c r="Y96" s="9">
        <f>I96-G96</f>
        <v>4</v>
      </c>
      <c r="Z96" s="9">
        <f>L96-J96</f>
        <v>4</v>
      </c>
      <c r="AA96" s="9">
        <f>O96-M96</f>
        <v>4</v>
      </c>
      <c r="AB96" s="9">
        <f>R96-P96</f>
        <v>4</v>
      </c>
      <c r="AC96" s="9">
        <f>U96-S96</f>
        <v>4</v>
      </c>
    </row>
    <row r="97" spans="1:23" ht="12.75">
      <c r="A97" t="s">
        <v>66</v>
      </c>
      <c r="C97" s="8"/>
      <c r="W97" t="s">
        <v>24</v>
      </c>
    </row>
    <row r="98" spans="1:29" ht="12.75">
      <c r="A98" t="s">
        <v>67</v>
      </c>
      <c r="C98" s="8" t="s">
        <v>19</v>
      </c>
      <c r="D98" s="1">
        <v>14.3</v>
      </c>
      <c r="E98" s="3" t="s">
        <v>15</v>
      </c>
      <c r="F98" s="2">
        <v>19.3</v>
      </c>
      <c r="G98" s="2">
        <v>14.3</v>
      </c>
      <c r="I98" s="2">
        <v>19.3</v>
      </c>
      <c r="J98" s="2">
        <v>14.3</v>
      </c>
      <c r="L98" s="2">
        <v>19.3</v>
      </c>
      <c r="M98" s="2">
        <v>14.3</v>
      </c>
      <c r="O98" s="2">
        <v>19.3</v>
      </c>
      <c r="P98" s="2">
        <v>14.3</v>
      </c>
      <c r="R98" s="2">
        <v>19.3</v>
      </c>
      <c r="T98" s="3" t="s">
        <v>14</v>
      </c>
      <c r="W98" s="9">
        <f>SUM(X96:AC98)</f>
        <v>49</v>
      </c>
      <c r="X98" s="9">
        <f>F98-D98</f>
        <v>5</v>
      </c>
      <c r="Y98" s="9">
        <f>I98-G98</f>
        <v>5</v>
      </c>
      <c r="Z98" s="9">
        <f>L98-J98</f>
        <v>5</v>
      </c>
      <c r="AA98" s="9">
        <f>O98-M98</f>
        <v>5</v>
      </c>
      <c r="AB98" s="9">
        <f>R98-P98</f>
        <v>5</v>
      </c>
      <c r="AC98" s="9">
        <f>U98-S98</f>
        <v>0</v>
      </c>
    </row>
    <row r="99" spans="3:5" ht="12.75">
      <c r="C99" s="8"/>
      <c r="E99" s="3"/>
    </row>
    <row r="100" spans="3:5" ht="12.75">
      <c r="C100" s="8"/>
      <c r="E100" s="3"/>
    </row>
    <row r="101" spans="1:29" ht="12.75">
      <c r="A101" s="8" t="s">
        <v>68</v>
      </c>
      <c r="C101" s="8" t="s">
        <v>13</v>
      </c>
      <c r="D101" s="1">
        <v>8.3</v>
      </c>
      <c r="E101" s="3" t="s">
        <v>15</v>
      </c>
      <c r="F101" s="2">
        <v>13</v>
      </c>
      <c r="G101" s="1">
        <v>8.3</v>
      </c>
      <c r="H101" s="3" t="s">
        <v>15</v>
      </c>
      <c r="I101" s="2">
        <v>13</v>
      </c>
      <c r="J101" s="1">
        <v>8.3</v>
      </c>
      <c r="K101" s="3" t="s">
        <v>15</v>
      </c>
      <c r="L101" s="2">
        <v>13</v>
      </c>
      <c r="M101" s="1">
        <v>8.3</v>
      </c>
      <c r="N101" s="3" t="s">
        <v>15</v>
      </c>
      <c r="O101" s="2">
        <v>13</v>
      </c>
      <c r="P101" s="1">
        <v>8.3</v>
      </c>
      <c r="Q101" s="3" t="s">
        <v>15</v>
      </c>
      <c r="R101" s="2">
        <v>13</v>
      </c>
      <c r="S101" s="1">
        <v>8.3</v>
      </c>
      <c r="T101" s="3" t="s">
        <v>15</v>
      </c>
      <c r="U101" s="2">
        <v>13</v>
      </c>
      <c r="X101" s="9">
        <f>F101-D101</f>
        <v>4.699999999999999</v>
      </c>
      <c r="Y101" s="9">
        <f>I101-G101</f>
        <v>4.699999999999999</v>
      </c>
      <c r="Z101" s="9">
        <f>L101-J101</f>
        <v>4.699999999999999</v>
      </c>
      <c r="AA101" s="9">
        <f>O101-M101</f>
        <v>4.699999999999999</v>
      </c>
      <c r="AB101" s="9">
        <f>R101-P101</f>
        <v>4.699999999999999</v>
      </c>
      <c r="AC101" s="9">
        <f>U101-S101</f>
        <v>4.699999999999999</v>
      </c>
    </row>
    <row r="102" spans="1:23" ht="12.75">
      <c r="A102" t="s">
        <v>69</v>
      </c>
      <c r="C102" s="8"/>
      <c r="W102" t="s">
        <v>24</v>
      </c>
    </row>
    <row r="103" spans="1:29" ht="12.75">
      <c r="A103" t="s">
        <v>70</v>
      </c>
      <c r="C103" s="8" t="s">
        <v>19</v>
      </c>
      <c r="D103" s="1">
        <v>15.3</v>
      </c>
      <c r="E103" s="3" t="s">
        <v>15</v>
      </c>
      <c r="F103" s="2">
        <v>20</v>
      </c>
      <c r="G103" s="1">
        <v>15.3</v>
      </c>
      <c r="H103" s="3" t="s">
        <v>15</v>
      </c>
      <c r="I103" s="2">
        <v>20</v>
      </c>
      <c r="J103" s="1">
        <v>15.3</v>
      </c>
      <c r="K103" s="3" t="s">
        <v>15</v>
      </c>
      <c r="L103" s="2">
        <v>20</v>
      </c>
      <c r="M103" s="1">
        <v>15.3</v>
      </c>
      <c r="N103" s="3" t="s">
        <v>15</v>
      </c>
      <c r="O103" s="2">
        <v>20</v>
      </c>
      <c r="P103" s="1">
        <v>15.3</v>
      </c>
      <c r="Q103" s="3" t="s">
        <v>15</v>
      </c>
      <c r="R103" s="2">
        <v>20</v>
      </c>
      <c r="S103"/>
      <c r="T103" s="3" t="s">
        <v>14</v>
      </c>
      <c r="U103"/>
      <c r="W103" s="9">
        <f>SUM(X101:AC103)-2.2</f>
        <v>49.5</v>
      </c>
      <c r="X103" s="9">
        <f>F103-D103</f>
        <v>4.699999999999999</v>
      </c>
      <c r="Y103" s="9">
        <f>I103-G103</f>
        <v>4.699999999999999</v>
      </c>
      <c r="Z103" s="9">
        <f>L103-J103</f>
        <v>4.699999999999999</v>
      </c>
      <c r="AA103" s="9">
        <f>O103-M103</f>
        <v>4.699999999999999</v>
      </c>
      <c r="AB103" s="9">
        <f>R103-P103</f>
        <v>4.699999999999999</v>
      </c>
      <c r="AC103" s="9">
        <f>U103-S103</f>
        <v>0</v>
      </c>
    </row>
    <row r="106" spans="1:29" ht="12.75">
      <c r="A106" s="8" t="s">
        <v>71</v>
      </c>
      <c r="C106" s="8" t="s">
        <v>13</v>
      </c>
      <c r="D106" s="1">
        <v>8.3</v>
      </c>
      <c r="E106" s="3" t="s">
        <v>15</v>
      </c>
      <c r="F106" s="2">
        <v>12.3</v>
      </c>
      <c r="G106" s="1">
        <v>8.3</v>
      </c>
      <c r="H106" s="3" t="s">
        <v>15</v>
      </c>
      <c r="I106" s="2">
        <v>12.3</v>
      </c>
      <c r="J106" s="1">
        <v>8.3</v>
      </c>
      <c r="K106" s="3" t="s">
        <v>15</v>
      </c>
      <c r="L106" s="2">
        <v>12.3</v>
      </c>
      <c r="M106" s="1">
        <v>8.3</v>
      </c>
      <c r="N106" s="3" t="s">
        <v>15</v>
      </c>
      <c r="O106" s="2">
        <v>12.3</v>
      </c>
      <c r="P106" s="1">
        <v>8.3</v>
      </c>
      <c r="Q106" s="3" t="s">
        <v>15</v>
      </c>
      <c r="R106" s="2">
        <v>12.3</v>
      </c>
      <c r="S106" s="1">
        <v>8.3</v>
      </c>
      <c r="T106" s="3" t="s">
        <v>15</v>
      </c>
      <c r="U106" s="2">
        <v>12.3</v>
      </c>
      <c r="X106" s="9">
        <f>F106-D106</f>
        <v>4</v>
      </c>
      <c r="Y106" s="9">
        <f>I106-G106</f>
        <v>4</v>
      </c>
      <c r="Z106" s="9">
        <f>L106-J106</f>
        <v>4</v>
      </c>
      <c r="AA106" s="9">
        <f>O106-M106</f>
        <v>4</v>
      </c>
      <c r="AB106" s="9">
        <f>R106-P106</f>
        <v>4</v>
      </c>
      <c r="AC106" s="9">
        <f>U106-S106</f>
        <v>4</v>
      </c>
    </row>
    <row r="107" spans="1:23" ht="12.75">
      <c r="A107" t="s">
        <v>72</v>
      </c>
      <c r="C107" s="8"/>
      <c r="W107" t="s">
        <v>24</v>
      </c>
    </row>
    <row r="108" spans="1:29" ht="12.75">
      <c r="A108" t="s">
        <v>73</v>
      </c>
      <c r="C108" s="8" t="s">
        <v>19</v>
      </c>
      <c r="D108" s="1">
        <v>15.3</v>
      </c>
      <c r="E108" s="3" t="s">
        <v>15</v>
      </c>
      <c r="F108" s="2">
        <v>19.3</v>
      </c>
      <c r="G108" s="2">
        <v>14.3</v>
      </c>
      <c r="I108" s="2">
        <v>19.3</v>
      </c>
      <c r="J108" s="1">
        <v>15.3</v>
      </c>
      <c r="K108" s="3" t="s">
        <v>15</v>
      </c>
      <c r="L108" s="2">
        <v>19.3</v>
      </c>
      <c r="M108" s="1">
        <v>15.3</v>
      </c>
      <c r="N108" s="3" t="s">
        <v>15</v>
      </c>
      <c r="O108" s="2">
        <v>19.3</v>
      </c>
      <c r="P108" s="1">
        <v>15.3</v>
      </c>
      <c r="Q108" s="3" t="s">
        <v>15</v>
      </c>
      <c r="R108" s="2">
        <v>19.3</v>
      </c>
      <c r="S108"/>
      <c r="T108" s="3" t="s">
        <v>14</v>
      </c>
      <c r="U108"/>
      <c r="W108" s="9">
        <f>SUM(X106:AC108)</f>
        <v>45</v>
      </c>
      <c r="X108" s="9">
        <f>F108-D108</f>
        <v>4</v>
      </c>
      <c r="Y108" s="9">
        <f>I108-G108</f>
        <v>5</v>
      </c>
      <c r="Z108" s="9">
        <f>L108-J108</f>
        <v>4</v>
      </c>
      <c r="AA108" s="9">
        <f>O108-M108</f>
        <v>4</v>
      </c>
      <c r="AB108" s="9">
        <f>R108-P108</f>
        <v>4</v>
      </c>
      <c r="AC108" s="9">
        <f>U108-S108</f>
        <v>0</v>
      </c>
    </row>
    <row r="111" spans="1:29" ht="12.75">
      <c r="A111" s="8" t="s">
        <v>74</v>
      </c>
      <c r="C111" s="8" t="s">
        <v>13</v>
      </c>
      <c r="D111" s="1">
        <v>8.1</v>
      </c>
      <c r="E111" s="3" t="s">
        <v>15</v>
      </c>
      <c r="F111" s="2">
        <v>12.3</v>
      </c>
      <c r="G111" s="1">
        <v>8.1</v>
      </c>
      <c r="H111" s="3" t="s">
        <v>15</v>
      </c>
      <c r="I111" s="2">
        <v>12.3</v>
      </c>
      <c r="J111" s="1">
        <v>8.1</v>
      </c>
      <c r="K111" s="3" t="s">
        <v>15</v>
      </c>
      <c r="L111" s="2">
        <v>12.3</v>
      </c>
      <c r="M111" s="1">
        <v>8.1</v>
      </c>
      <c r="N111" s="3" t="s">
        <v>15</v>
      </c>
      <c r="O111" s="2">
        <v>12.3</v>
      </c>
      <c r="P111" s="1">
        <v>8.1</v>
      </c>
      <c r="Q111" s="3" t="s">
        <v>15</v>
      </c>
      <c r="R111" s="2">
        <v>12.3</v>
      </c>
      <c r="S111"/>
      <c r="T111" s="3" t="s">
        <v>14</v>
      </c>
      <c r="U111"/>
      <c r="X111" s="9">
        <f>F111-D111</f>
        <v>4.200000000000001</v>
      </c>
      <c r="Y111" s="9">
        <f>I111-G111</f>
        <v>4.200000000000001</v>
      </c>
      <c r="Z111" s="9">
        <f>L111-J111</f>
        <v>4.200000000000001</v>
      </c>
      <c r="AA111" s="9">
        <f>O111-M111</f>
        <v>4.200000000000001</v>
      </c>
      <c r="AB111" s="9">
        <f>R111-P111</f>
        <v>4.200000000000001</v>
      </c>
      <c r="AC111" s="9">
        <f>U111-S111</f>
        <v>0</v>
      </c>
    </row>
    <row r="112" spans="1:23" ht="12.75">
      <c r="A112" t="s">
        <v>75</v>
      </c>
      <c r="C112" s="8"/>
      <c r="H112"/>
      <c r="K112"/>
      <c r="N112"/>
      <c r="Q112"/>
      <c r="W112" t="s">
        <v>24</v>
      </c>
    </row>
    <row r="113" spans="1:29" ht="12.75">
      <c r="A113" t="s">
        <v>76</v>
      </c>
      <c r="C113" s="8" t="s">
        <v>19</v>
      </c>
      <c r="D113" s="1">
        <v>13.3</v>
      </c>
      <c r="E113" s="3" t="s">
        <v>15</v>
      </c>
      <c r="F113" s="2">
        <v>19.3</v>
      </c>
      <c r="G113" s="1">
        <v>13.3</v>
      </c>
      <c r="H113" s="3" t="s">
        <v>15</v>
      </c>
      <c r="I113" s="2">
        <v>19.3</v>
      </c>
      <c r="J113" s="1">
        <v>13.3</v>
      </c>
      <c r="K113" s="3" t="s">
        <v>15</v>
      </c>
      <c r="L113" s="2">
        <v>19.3</v>
      </c>
      <c r="M113" s="1">
        <v>13.3</v>
      </c>
      <c r="N113" s="3" t="s">
        <v>15</v>
      </c>
      <c r="O113" s="2">
        <v>19.3</v>
      </c>
      <c r="P113" s="2">
        <v>13.3</v>
      </c>
      <c r="Q113" s="3" t="s">
        <v>15</v>
      </c>
      <c r="R113" s="2">
        <v>19.3</v>
      </c>
      <c r="T113" s="3" t="s">
        <v>14</v>
      </c>
      <c r="W113" s="9">
        <f>SUM(X111:AC113)+0.4</f>
        <v>51.40000000000001</v>
      </c>
      <c r="X113" s="9">
        <f>F113-D113</f>
        <v>6</v>
      </c>
      <c r="Y113" s="9">
        <f>I113-G113</f>
        <v>6</v>
      </c>
      <c r="Z113" s="9">
        <f>L113-J113</f>
        <v>6</v>
      </c>
      <c r="AA113" s="9">
        <f>O113-M113</f>
        <v>6</v>
      </c>
      <c r="AB113" s="9">
        <f>R113-P113</f>
        <v>6</v>
      </c>
      <c r="AC113" s="9">
        <f>U113-S113</f>
        <v>0</v>
      </c>
    </row>
    <row r="116" spans="1:29" ht="12.75">
      <c r="A116" s="8" t="s">
        <v>77</v>
      </c>
      <c r="C116" s="8" t="s">
        <v>13</v>
      </c>
      <c r="E116" s="3" t="s">
        <v>14</v>
      </c>
      <c r="G116" s="2">
        <v>8.3</v>
      </c>
      <c r="H116" s="3" t="s">
        <v>15</v>
      </c>
      <c r="I116" s="2">
        <v>12.3</v>
      </c>
      <c r="J116" s="2">
        <v>8.3</v>
      </c>
      <c r="K116" s="3" t="s">
        <v>15</v>
      </c>
      <c r="L116" s="2">
        <v>12.3</v>
      </c>
      <c r="M116" s="2">
        <v>8.3</v>
      </c>
      <c r="N116" s="3" t="s">
        <v>15</v>
      </c>
      <c r="O116" s="2">
        <v>12.3</v>
      </c>
      <c r="P116" s="2">
        <v>8.3</v>
      </c>
      <c r="Q116" s="3" t="s">
        <v>15</v>
      </c>
      <c r="R116" s="2">
        <v>12.3</v>
      </c>
      <c r="S116" s="2">
        <v>8.3</v>
      </c>
      <c r="T116" s="3" t="s">
        <v>15</v>
      </c>
      <c r="U116" s="2">
        <v>12.3</v>
      </c>
      <c r="X116" s="9">
        <f>F116-D116</f>
        <v>0</v>
      </c>
      <c r="Y116" s="9">
        <f>I116-G116</f>
        <v>4</v>
      </c>
      <c r="Z116" s="9">
        <f>L116-J116</f>
        <v>4</v>
      </c>
      <c r="AA116" s="9">
        <f>O116-M116</f>
        <v>4</v>
      </c>
      <c r="AB116" s="9">
        <f>R116-P116</f>
        <v>4</v>
      </c>
      <c r="AC116" s="9">
        <f>U116-S116</f>
        <v>4</v>
      </c>
    </row>
    <row r="117" spans="1:23" ht="12.75">
      <c r="A117" t="s">
        <v>78</v>
      </c>
      <c r="C117" s="8"/>
      <c r="W117" t="s">
        <v>24</v>
      </c>
    </row>
    <row r="118" spans="1:29" ht="12.75">
      <c r="A118" t="s">
        <v>79</v>
      </c>
      <c r="C118" s="8" t="s">
        <v>19</v>
      </c>
      <c r="D118" s="1">
        <v>15.3</v>
      </c>
      <c r="E118" s="3" t="s">
        <v>15</v>
      </c>
      <c r="F118" s="2">
        <v>19.3</v>
      </c>
      <c r="G118" s="2">
        <v>12.3</v>
      </c>
      <c r="H118" s="3" t="s">
        <v>15</v>
      </c>
      <c r="I118" s="2">
        <v>19.3</v>
      </c>
      <c r="J118" s="2">
        <v>12.3</v>
      </c>
      <c r="K118" s="3" t="s">
        <v>15</v>
      </c>
      <c r="L118" s="2">
        <v>19.3</v>
      </c>
      <c r="M118" s="2">
        <v>12.3</v>
      </c>
      <c r="N118" s="3" t="s">
        <v>15</v>
      </c>
      <c r="O118" s="2">
        <v>19.3</v>
      </c>
      <c r="P118" s="2">
        <v>12.3</v>
      </c>
      <c r="Q118" s="3" t="s">
        <v>15</v>
      </c>
      <c r="R118" s="2">
        <v>19.3</v>
      </c>
      <c r="T118" s="3" t="s">
        <v>14</v>
      </c>
      <c r="W118" s="9">
        <f>SUM(X116:AC118)</f>
        <v>52</v>
      </c>
      <c r="X118" s="9">
        <f>F118-D118</f>
        <v>4</v>
      </c>
      <c r="Y118" s="9">
        <f>I118-G118</f>
        <v>7</v>
      </c>
      <c r="Z118" s="9">
        <f>L118-J118</f>
        <v>7</v>
      </c>
      <c r="AA118" s="9">
        <f>O118-M118</f>
        <v>7</v>
      </c>
      <c r="AB118" s="9">
        <f>R118-P118</f>
        <v>7</v>
      </c>
      <c r="AC118" s="9">
        <f>U118-S118</f>
        <v>0</v>
      </c>
    </row>
    <row r="121" spans="1:29" ht="12.75">
      <c r="A121" s="8" t="s">
        <v>80</v>
      </c>
      <c r="C121" s="8" t="s">
        <v>13</v>
      </c>
      <c r="D121" s="1">
        <v>8.3</v>
      </c>
      <c r="E121" s="3" t="s">
        <v>15</v>
      </c>
      <c r="F121" s="2">
        <v>13.3</v>
      </c>
      <c r="G121" s="1">
        <v>8.3</v>
      </c>
      <c r="H121" s="3" t="s">
        <v>15</v>
      </c>
      <c r="I121" s="2">
        <v>13.3</v>
      </c>
      <c r="J121" s="1">
        <v>8.3</v>
      </c>
      <c r="K121" s="3" t="s">
        <v>15</v>
      </c>
      <c r="L121" s="2">
        <v>13.3</v>
      </c>
      <c r="M121" s="1">
        <v>8.3</v>
      </c>
      <c r="N121" s="3" t="s">
        <v>15</v>
      </c>
      <c r="O121" s="2">
        <v>13.3</v>
      </c>
      <c r="P121" s="1">
        <v>8.3</v>
      </c>
      <c r="Q121" s="3" t="s">
        <v>15</v>
      </c>
      <c r="R121" s="2">
        <v>13.3</v>
      </c>
      <c r="S121" s="1">
        <v>8.3</v>
      </c>
      <c r="T121" s="3" t="s">
        <v>15</v>
      </c>
      <c r="U121" s="2">
        <v>12.3</v>
      </c>
      <c r="X121" s="9">
        <f>F121-D121</f>
        <v>5</v>
      </c>
      <c r="Y121" s="9">
        <f>I121-G121</f>
        <v>5</v>
      </c>
      <c r="Z121" s="9">
        <f>L121-J121</f>
        <v>5</v>
      </c>
      <c r="AA121" s="9">
        <f>O121-M121</f>
        <v>5</v>
      </c>
      <c r="AB121" s="9">
        <f>R121-P121</f>
        <v>5</v>
      </c>
      <c r="AC121" s="9">
        <f>U121-S121</f>
        <v>4</v>
      </c>
    </row>
    <row r="122" spans="1:23" ht="12.75">
      <c r="A122" t="s">
        <v>81</v>
      </c>
      <c r="C122" s="8"/>
      <c r="W122" t="s">
        <v>24</v>
      </c>
    </row>
    <row r="123" spans="1:29" ht="12.75">
      <c r="A123" t="s">
        <v>82</v>
      </c>
      <c r="C123" s="8" t="s">
        <v>19</v>
      </c>
      <c r="D123" s="1">
        <v>15</v>
      </c>
      <c r="E123" s="3" t="s">
        <v>15</v>
      </c>
      <c r="F123" s="2">
        <v>20</v>
      </c>
      <c r="G123" s="1">
        <v>15.3</v>
      </c>
      <c r="H123" s="3" t="s">
        <v>15</v>
      </c>
      <c r="I123" s="2">
        <v>20</v>
      </c>
      <c r="J123" s="1">
        <v>15.3</v>
      </c>
      <c r="K123" s="3" t="s">
        <v>15</v>
      </c>
      <c r="L123" s="2">
        <v>20</v>
      </c>
      <c r="M123" s="1">
        <v>15.3</v>
      </c>
      <c r="N123" s="3" t="s">
        <v>15</v>
      </c>
      <c r="O123" s="2">
        <v>20</v>
      </c>
      <c r="P123" s="1">
        <v>15.3</v>
      </c>
      <c r="Q123" s="3" t="s">
        <v>15</v>
      </c>
      <c r="R123" s="2">
        <v>20</v>
      </c>
      <c r="S123"/>
      <c r="T123" s="3" t="s">
        <v>14</v>
      </c>
      <c r="U123"/>
      <c r="W123" s="9">
        <f>SUM(X121:AC123)-0.8</f>
        <v>52</v>
      </c>
      <c r="X123" s="9">
        <f>F123-D123</f>
        <v>5</v>
      </c>
      <c r="Y123" s="9">
        <f>I123-G123</f>
        <v>4.699999999999999</v>
      </c>
      <c r="Z123" s="9">
        <f>L123-J123</f>
        <v>4.699999999999999</v>
      </c>
      <c r="AA123" s="9">
        <f>O123-M123</f>
        <v>4.699999999999999</v>
      </c>
      <c r="AB123" s="9">
        <f>R123-P123</f>
        <v>4.699999999999999</v>
      </c>
      <c r="AC123" s="9">
        <f>U123-S123</f>
        <v>0</v>
      </c>
    </row>
    <row r="126" spans="1:29" ht="12.75">
      <c r="A126" s="8" t="s">
        <v>83</v>
      </c>
      <c r="C126" s="8" t="s">
        <v>13</v>
      </c>
      <c r="D126" s="2">
        <v>8</v>
      </c>
      <c r="E126" s="3" t="s">
        <v>15</v>
      </c>
      <c r="F126" s="16">
        <v>13</v>
      </c>
      <c r="G126" s="2">
        <v>8</v>
      </c>
      <c r="H126" s="3" t="s">
        <v>15</v>
      </c>
      <c r="I126" s="16">
        <v>13</v>
      </c>
      <c r="J126" s="2">
        <v>8</v>
      </c>
      <c r="K126" s="3" t="s">
        <v>15</v>
      </c>
      <c r="L126" s="16">
        <v>13</v>
      </c>
      <c r="M126" s="2">
        <v>8</v>
      </c>
      <c r="N126" s="3" t="s">
        <v>15</v>
      </c>
      <c r="O126" s="16">
        <v>13</v>
      </c>
      <c r="P126" s="2">
        <v>8</v>
      </c>
      <c r="Q126" s="3" t="s">
        <v>15</v>
      </c>
      <c r="R126" s="16">
        <v>13</v>
      </c>
      <c r="S126" s="2">
        <v>8</v>
      </c>
      <c r="T126" s="3" t="s">
        <v>15</v>
      </c>
      <c r="U126" s="16">
        <v>12.3</v>
      </c>
      <c r="X126" s="9">
        <f>F126-D126</f>
        <v>5</v>
      </c>
      <c r="Y126" s="9">
        <f>I126-G126</f>
        <v>5</v>
      </c>
      <c r="Z126" s="9">
        <f>L126-J126</f>
        <v>5</v>
      </c>
      <c r="AA126" s="9">
        <f>O126-M126</f>
        <v>5</v>
      </c>
      <c r="AB126" s="9">
        <f>R126-P126</f>
        <v>5</v>
      </c>
      <c r="AC126" s="9">
        <f>U126-S126</f>
        <v>4.300000000000001</v>
      </c>
    </row>
    <row r="127" spans="1:23" ht="12.75">
      <c r="A127" t="s">
        <v>84</v>
      </c>
      <c r="C127" s="8"/>
      <c r="W127" t="s">
        <v>24</v>
      </c>
    </row>
    <row r="128" spans="1:29" ht="12.75">
      <c r="A128" t="s">
        <v>85</v>
      </c>
      <c r="C128" s="8" t="s">
        <v>19</v>
      </c>
      <c r="D128" s="1">
        <v>15</v>
      </c>
      <c r="E128" s="3" t="s">
        <v>15</v>
      </c>
      <c r="F128" s="2">
        <v>19.3</v>
      </c>
      <c r="G128" s="2">
        <v>15</v>
      </c>
      <c r="H128" s="3" t="s">
        <v>15</v>
      </c>
      <c r="I128" s="2">
        <v>19.3</v>
      </c>
      <c r="J128" s="2">
        <v>14.3</v>
      </c>
      <c r="K128" s="3" t="s">
        <v>15</v>
      </c>
      <c r="L128" s="2">
        <v>19.3</v>
      </c>
      <c r="M128" s="2">
        <v>15</v>
      </c>
      <c r="N128" s="3" t="s">
        <v>15</v>
      </c>
      <c r="O128" s="2">
        <v>19.3</v>
      </c>
      <c r="P128" s="2">
        <v>15</v>
      </c>
      <c r="Q128" s="3" t="s">
        <v>15</v>
      </c>
      <c r="R128" s="2">
        <v>19.3</v>
      </c>
      <c r="T128" s="3" t="s">
        <v>14</v>
      </c>
      <c r="W128" s="9">
        <f>SUM(X126:AC128)+0.5</f>
        <v>52</v>
      </c>
      <c r="X128" s="9">
        <f>F128-D128</f>
        <v>4.300000000000001</v>
      </c>
      <c r="Y128" s="9">
        <f>I128-G128</f>
        <v>4.300000000000001</v>
      </c>
      <c r="Z128" s="9">
        <f>L128-J128</f>
        <v>5</v>
      </c>
      <c r="AA128" s="9">
        <f>O128-M128</f>
        <v>4.300000000000001</v>
      </c>
      <c r="AB128" s="9">
        <f>R128-P128</f>
        <v>4.300000000000001</v>
      </c>
      <c r="AC128" s="9">
        <f>U128-S128</f>
        <v>0</v>
      </c>
    </row>
    <row r="131" spans="1:29" ht="12.75">
      <c r="A131" s="8" t="s">
        <v>86</v>
      </c>
      <c r="C131" s="8" t="s">
        <v>13</v>
      </c>
      <c r="D131" s="1">
        <v>8.3</v>
      </c>
      <c r="E131" s="3" t="s">
        <v>15</v>
      </c>
      <c r="F131" s="2">
        <v>13</v>
      </c>
      <c r="G131" s="1">
        <v>8.3</v>
      </c>
      <c r="H131" s="3" t="s">
        <v>15</v>
      </c>
      <c r="I131" s="2">
        <v>13</v>
      </c>
      <c r="J131" s="1">
        <v>8.3</v>
      </c>
      <c r="K131" s="3" t="s">
        <v>15</v>
      </c>
      <c r="L131" s="2">
        <v>13</v>
      </c>
      <c r="M131" s="1">
        <v>8.3</v>
      </c>
      <c r="N131" s="3" t="s">
        <v>15</v>
      </c>
      <c r="O131" s="2">
        <v>13</v>
      </c>
      <c r="P131" s="1">
        <v>8.3</v>
      </c>
      <c r="Q131" s="3" t="s">
        <v>15</v>
      </c>
      <c r="R131" s="2">
        <v>13</v>
      </c>
      <c r="T131" s="3" t="s">
        <v>14</v>
      </c>
      <c r="X131" s="9">
        <f>F131-D131</f>
        <v>4.699999999999999</v>
      </c>
      <c r="Y131" s="9">
        <f>I131-G131</f>
        <v>4.699999999999999</v>
      </c>
      <c r="Z131" s="9">
        <f>L131-J131</f>
        <v>4.699999999999999</v>
      </c>
      <c r="AA131" s="9">
        <f>O131-M131</f>
        <v>4.699999999999999</v>
      </c>
      <c r="AB131" s="9">
        <f>R131-P131</f>
        <v>4.699999999999999</v>
      </c>
      <c r="AC131" s="9">
        <f>U131-S131</f>
        <v>0</v>
      </c>
    </row>
    <row r="132" spans="1:23" ht="12.75">
      <c r="A132" t="s">
        <v>87</v>
      </c>
      <c r="C132" s="8"/>
      <c r="W132" t="s">
        <v>24</v>
      </c>
    </row>
    <row r="133" spans="1:29" ht="12.75">
      <c r="A133" t="s">
        <v>88</v>
      </c>
      <c r="C133" s="8" t="s">
        <v>19</v>
      </c>
      <c r="D133" s="1">
        <v>14.3</v>
      </c>
      <c r="E133" s="3" t="s">
        <v>15</v>
      </c>
      <c r="F133" s="2">
        <v>20</v>
      </c>
      <c r="G133" s="2">
        <v>14.3</v>
      </c>
      <c r="I133" s="2">
        <v>20</v>
      </c>
      <c r="J133" s="2">
        <v>14.3</v>
      </c>
      <c r="L133" s="2">
        <v>20</v>
      </c>
      <c r="M133" s="2">
        <v>14.3</v>
      </c>
      <c r="O133" s="2">
        <v>20</v>
      </c>
      <c r="P133" s="2">
        <v>14.3</v>
      </c>
      <c r="R133" s="2">
        <v>20</v>
      </c>
      <c r="T133" s="3" t="s">
        <v>14</v>
      </c>
      <c r="W133" s="9">
        <f>SUM(X131:AC133)-1-1</f>
        <v>50</v>
      </c>
      <c r="X133" s="9">
        <f>F133-D133</f>
        <v>5.699999999999999</v>
      </c>
      <c r="Y133" s="9">
        <f>I133-G133</f>
        <v>5.699999999999999</v>
      </c>
      <c r="Z133" s="9">
        <f>L133-J133</f>
        <v>5.699999999999999</v>
      </c>
      <c r="AA133" s="9">
        <f>O133-M133</f>
        <v>5.699999999999999</v>
      </c>
      <c r="AB133" s="9">
        <f>R133-P133</f>
        <v>5.699999999999999</v>
      </c>
      <c r="AC133" s="9">
        <f>U133-S133</f>
        <v>0</v>
      </c>
    </row>
    <row r="139" spans="3:21" ht="12.75">
      <c r="C139" s="8"/>
      <c r="D139"/>
      <c r="E139" s="4" t="s">
        <v>0</v>
      </c>
      <c r="F139"/>
      <c r="G139"/>
      <c r="H139" s="4" t="s">
        <v>1</v>
      </c>
      <c r="I139"/>
      <c r="J139"/>
      <c r="K139" s="4" t="s">
        <v>2</v>
      </c>
      <c r="L139"/>
      <c r="M139"/>
      <c r="N139" s="4" t="s">
        <v>3</v>
      </c>
      <c r="O139"/>
      <c r="P139"/>
      <c r="Q139" s="4" t="s">
        <v>4</v>
      </c>
      <c r="R139"/>
      <c r="S139"/>
      <c r="T139" s="4" t="s">
        <v>5</v>
      </c>
      <c r="U139"/>
    </row>
    <row r="141" spans="1:29" ht="12.75">
      <c r="A141" s="8" t="s">
        <v>89</v>
      </c>
      <c r="C141" s="8" t="s">
        <v>13</v>
      </c>
      <c r="E141" s="3" t="s">
        <v>14</v>
      </c>
      <c r="G141" s="2">
        <v>8</v>
      </c>
      <c r="H141" s="3" t="s">
        <v>15</v>
      </c>
      <c r="I141" s="16">
        <v>12.3</v>
      </c>
      <c r="J141" s="2">
        <v>8</v>
      </c>
      <c r="K141" s="3" t="s">
        <v>15</v>
      </c>
      <c r="L141" s="16">
        <v>12.3</v>
      </c>
      <c r="M141" s="2">
        <v>8</v>
      </c>
      <c r="N141" s="3" t="s">
        <v>15</v>
      </c>
      <c r="O141" s="16">
        <v>12.3</v>
      </c>
      <c r="P141" s="2">
        <v>8</v>
      </c>
      <c r="Q141" s="3" t="s">
        <v>15</v>
      </c>
      <c r="R141" s="16">
        <v>12.3</v>
      </c>
      <c r="S141" s="2">
        <v>8</v>
      </c>
      <c r="T141" s="3" t="s">
        <v>15</v>
      </c>
      <c r="U141" s="16">
        <v>12.3</v>
      </c>
      <c r="X141" s="9">
        <f>F141-D141</f>
        <v>0</v>
      </c>
      <c r="Y141" s="9">
        <f>I141-G141</f>
        <v>4.300000000000001</v>
      </c>
      <c r="Z141" s="9">
        <f>L141-J141</f>
        <v>4.300000000000001</v>
      </c>
      <c r="AA141" s="9">
        <f>O141-M141</f>
        <v>4.300000000000001</v>
      </c>
      <c r="AB141" s="9">
        <f>R141-P141</f>
        <v>4.300000000000001</v>
      </c>
      <c r="AC141" s="9">
        <f>U141-S141</f>
        <v>4.300000000000001</v>
      </c>
    </row>
    <row r="142" spans="1:23" ht="12.75">
      <c r="A142" t="s">
        <v>90</v>
      </c>
      <c r="C142" s="8"/>
      <c r="W142" t="s">
        <v>24</v>
      </c>
    </row>
    <row r="143" spans="1:29" ht="12.75">
      <c r="A143" t="s">
        <v>91</v>
      </c>
      <c r="C143" s="8" t="s">
        <v>19</v>
      </c>
      <c r="D143" s="1">
        <v>15</v>
      </c>
      <c r="E143" s="3" t="s">
        <v>15</v>
      </c>
      <c r="F143" s="2">
        <v>20.3</v>
      </c>
      <c r="G143" s="1">
        <v>15.3</v>
      </c>
      <c r="H143" s="3" t="s">
        <v>15</v>
      </c>
      <c r="I143" s="2">
        <v>20.3</v>
      </c>
      <c r="J143" s="1">
        <v>15.3</v>
      </c>
      <c r="K143" s="3" t="s">
        <v>15</v>
      </c>
      <c r="L143" s="2">
        <v>20.3</v>
      </c>
      <c r="M143" s="1">
        <v>15.3</v>
      </c>
      <c r="N143" s="3" t="s">
        <v>15</v>
      </c>
      <c r="O143" s="2">
        <v>20.3</v>
      </c>
      <c r="P143" s="1">
        <v>15.3</v>
      </c>
      <c r="Q143" s="3" t="s">
        <v>15</v>
      </c>
      <c r="R143" s="2">
        <v>20.3</v>
      </c>
      <c r="S143" s="2">
        <v>15.3</v>
      </c>
      <c r="T143" s="3" t="s">
        <v>15</v>
      </c>
      <c r="U143" s="2">
        <v>20.3</v>
      </c>
      <c r="W143" s="9">
        <f>SUM(X141:AC143)+0.2</f>
        <v>52</v>
      </c>
      <c r="X143" s="9">
        <f>F143-D143</f>
        <v>5.300000000000001</v>
      </c>
      <c r="Y143" s="9">
        <f>I143-G143</f>
        <v>5</v>
      </c>
      <c r="Z143" s="9">
        <f>L143-J143</f>
        <v>5</v>
      </c>
      <c r="AA143" s="9">
        <f>O143-M143</f>
        <v>5</v>
      </c>
      <c r="AB143" s="9">
        <f>R143-P143</f>
        <v>5</v>
      </c>
      <c r="AC143" s="9">
        <f>U143-S143</f>
        <v>5</v>
      </c>
    </row>
  </sheetData>
  <hyperlinks>
    <hyperlink ref="A8" r:id="rId1" display="email: farmaciadimontenotte@alice.it"/>
    <hyperlink ref="A13" r:id="rId2" display="email: farmaciadilavagnola@alice.it"/>
    <hyperlink ref="A18" r:id="rId3" display="email: farmaciasaettone@alice.it"/>
  </hyperlinks>
  <printOptions horizontalCentered="1"/>
  <pageMargins left="0.03958333333333333" right="0.03958333333333333" top="0.19652777777777777" bottom="0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03958333333333333" right="0.03958333333333333" top="0.19652777777777777" bottom="0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03958333333333333" right="0.03958333333333333" top="0.19652777777777777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2009-06-09T10:53:02Z</cp:lastPrinted>
  <dcterms:created xsi:type="dcterms:W3CDTF">2009-06-04T06:37:35Z</dcterms:created>
  <dcterms:modified xsi:type="dcterms:W3CDTF">2009-06-09T11:12:35Z</dcterms:modified>
  <cp:category/>
  <cp:version/>
  <cp:contentType/>
  <cp:contentStatus/>
  <cp:revision>3</cp:revision>
</cp:coreProperties>
</file>